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50" windowWidth="15480" windowHeight="11520" activeTab="1"/>
  </bookViews>
  <sheets>
    <sheet name="Summary" sheetId="4" r:id="rId1"/>
    <sheet name="SCG Measure List" sheetId="6" r:id="rId2"/>
    <sheet name="Submitted Workpapers" sheetId="7" r:id="rId3"/>
    <sheet name="E3 Measure Data" sheetId="9" r:id="rId4"/>
  </sheets>
  <definedNames>
    <definedName name="_xlnm._FilterDatabase" localSheetId="3" hidden="1">'E3 Measure Data'!$CA$5:$CD$5</definedName>
    <definedName name="_xlnm._FilterDatabase" localSheetId="1" hidden="1">'SCG Measure List'!$D$4:$E$201</definedName>
    <definedName name="_xlnm._FilterDatabase" localSheetId="2" hidden="1">'Submitted Workpapers'!$A$13:$AI$13</definedName>
  </definedNames>
  <calcPr calcId="125725"/>
</workbook>
</file>

<file path=xl/calcChain.xml><?xml version="1.0" encoding="utf-8"?>
<calcChain xmlns="http://schemas.openxmlformats.org/spreadsheetml/2006/main">
  <c r="D50" i="6"/>
  <c r="AI52" i="7"/>
  <c r="AH52"/>
  <c r="AG52"/>
  <c r="AF52"/>
  <c r="AE52"/>
  <c r="AI51"/>
  <c r="AH51"/>
  <c r="AG51"/>
  <c r="AF51"/>
  <c r="AE51"/>
  <c r="L10" l="1"/>
  <c r="N10" s="1"/>
  <c r="O10" s="1"/>
  <c r="Q10" s="1"/>
  <c r="R10" s="1"/>
  <c r="T10" s="1"/>
  <c r="U10" s="1"/>
  <c r="V10" s="1"/>
  <c r="W10" s="1"/>
  <c r="X10" s="1"/>
  <c r="Y10" s="1"/>
  <c r="Z10" s="1"/>
  <c r="AA10" s="1"/>
  <c r="AB10" s="1"/>
  <c r="AC10" s="1"/>
  <c r="B49" i="4" l="1"/>
  <c r="B50" s="1"/>
  <c r="B51" s="1"/>
  <c r="B52" s="1"/>
  <c r="B53" s="1"/>
  <c r="B54" s="1"/>
  <c r="B55" s="1"/>
  <c r="B56" s="1"/>
  <c r="B57" s="1"/>
  <c r="B58" s="1"/>
  <c r="AI22" i="7" l="1"/>
  <c r="AI18"/>
  <c r="AI21"/>
  <c r="AI39"/>
  <c r="AI20"/>
  <c r="AI15"/>
  <c r="AI17"/>
  <c r="AI19"/>
  <c r="AI37"/>
  <c r="AI25"/>
  <c r="AI26"/>
  <c r="AI27"/>
  <c r="AI28"/>
  <c r="AI29"/>
  <c r="AI30"/>
  <c r="AI31"/>
  <c r="AI23"/>
  <c r="AI33"/>
  <c r="AI34"/>
  <c r="AI35"/>
  <c r="AI36"/>
  <c r="AI38"/>
  <c r="AI40"/>
  <c r="AI41"/>
  <c r="AI42"/>
  <c r="AI44"/>
  <c r="AI46"/>
  <c r="AI47"/>
  <c r="AI43"/>
  <c r="AI49"/>
  <c r="AI32"/>
  <c r="AI50"/>
  <c r="AI48"/>
  <c r="AI45"/>
  <c r="AI24"/>
  <c r="AI14"/>
  <c r="AI16"/>
  <c r="AH22"/>
  <c r="AH18"/>
  <c r="AH21"/>
  <c r="AH39"/>
  <c r="AH20"/>
  <c r="AH15"/>
  <c r="AH17"/>
  <c r="AH19"/>
  <c r="AH37"/>
  <c r="AH25"/>
  <c r="AH26"/>
  <c r="AH27"/>
  <c r="AH28"/>
  <c r="AH29"/>
  <c r="AH30"/>
  <c r="AH31"/>
  <c r="AH23"/>
  <c r="AH33"/>
  <c r="AH34"/>
  <c r="AH35"/>
  <c r="AH36"/>
  <c r="AH38"/>
  <c r="AH40"/>
  <c r="AH41"/>
  <c r="AH42"/>
  <c r="AH44"/>
  <c r="AH46"/>
  <c r="AH47"/>
  <c r="AH43"/>
  <c r="AH49"/>
  <c r="AH32"/>
  <c r="AH50"/>
  <c r="AH48"/>
  <c r="AH45"/>
  <c r="AH24"/>
  <c r="AH14"/>
  <c r="AH16"/>
  <c r="AG22"/>
  <c r="AG18"/>
  <c r="AG21"/>
  <c r="AG39"/>
  <c r="AG20"/>
  <c r="AG15"/>
  <c r="AG17"/>
  <c r="AG19"/>
  <c r="AG37"/>
  <c r="AG25"/>
  <c r="AG26"/>
  <c r="AG27"/>
  <c r="AG28"/>
  <c r="AG29"/>
  <c r="AG30"/>
  <c r="AG31"/>
  <c r="AG23"/>
  <c r="AG33"/>
  <c r="AG34"/>
  <c r="AG35"/>
  <c r="AG36"/>
  <c r="AG38"/>
  <c r="AG40"/>
  <c r="AG41"/>
  <c r="AG42"/>
  <c r="AG44"/>
  <c r="AG46"/>
  <c r="AG47"/>
  <c r="AG43"/>
  <c r="AG49"/>
  <c r="AG32"/>
  <c r="AG50"/>
  <c r="AG48"/>
  <c r="AG45"/>
  <c r="AG24"/>
  <c r="AG14"/>
  <c r="AG16"/>
  <c r="AF22"/>
  <c r="AF18"/>
  <c r="AF21"/>
  <c r="AF39"/>
  <c r="AF20"/>
  <c r="AF15"/>
  <c r="AF17"/>
  <c r="AF19"/>
  <c r="AF37"/>
  <c r="AF25"/>
  <c r="AF26"/>
  <c r="AF27"/>
  <c r="AF28"/>
  <c r="AF29"/>
  <c r="AF30"/>
  <c r="AF31"/>
  <c r="AF23"/>
  <c r="AF33"/>
  <c r="AF34"/>
  <c r="AF35"/>
  <c r="AF36"/>
  <c r="AF38"/>
  <c r="AF40"/>
  <c r="AF41"/>
  <c r="AF42"/>
  <c r="AF44"/>
  <c r="AF46"/>
  <c r="AF47"/>
  <c r="AF43"/>
  <c r="AF49"/>
  <c r="AF32"/>
  <c r="AF50"/>
  <c r="AF48"/>
  <c r="AF45"/>
  <c r="AF24"/>
  <c r="AF14"/>
  <c r="AF16"/>
  <c r="AE22"/>
  <c r="AE18"/>
  <c r="AE21"/>
  <c r="AE39"/>
  <c r="AE20"/>
  <c r="AE15"/>
  <c r="AE17"/>
  <c r="AE19"/>
  <c r="AE37"/>
  <c r="AE25"/>
  <c r="AE26"/>
  <c r="AE27"/>
  <c r="AE28"/>
  <c r="AE29"/>
  <c r="AE30"/>
  <c r="AE31"/>
  <c r="AE23"/>
  <c r="AE33"/>
  <c r="AE34"/>
  <c r="AE35"/>
  <c r="AE36"/>
  <c r="AE38"/>
  <c r="AE40"/>
  <c r="AE41"/>
  <c r="AE42"/>
  <c r="AE44"/>
  <c r="AE46"/>
  <c r="AE47"/>
  <c r="AE43"/>
  <c r="AE49"/>
  <c r="AE32"/>
  <c r="AE50"/>
  <c r="AE48"/>
  <c r="AE45"/>
  <c r="AE24"/>
  <c r="AE14"/>
  <c r="AE16"/>
  <c r="T3"/>
  <c r="T4" s="1"/>
  <c r="T5" s="1"/>
  <c r="T6" s="1"/>
  <c r="T7" s="1"/>
  <c r="T8" s="1"/>
  <c r="T9" s="1"/>
  <c r="V13" l="1"/>
  <c r="W13" s="1"/>
  <c r="X13" s="1"/>
  <c r="Y13" s="1"/>
  <c r="Z13" s="1"/>
  <c r="AA13" s="1"/>
  <c r="AB13" s="1"/>
  <c r="B66" i="4" l="1"/>
  <c r="B67" s="1"/>
  <c r="B68" s="1"/>
  <c r="B69" s="1"/>
  <c r="B70" s="1"/>
  <c r="B71" s="1"/>
  <c r="B72" s="1"/>
  <c r="B73" s="1"/>
  <c r="B74" s="1"/>
  <c r="B75" s="1"/>
  <c r="B76" s="1"/>
  <c r="R1" i="6"/>
  <c r="R3"/>
  <c r="R2"/>
  <c r="T201" l="1"/>
  <c r="T200"/>
  <c r="T199"/>
  <c r="T198"/>
  <c r="T197"/>
  <c r="T196"/>
  <c r="T195"/>
  <c r="T194"/>
  <c r="T193"/>
  <c r="T192"/>
  <c r="T191"/>
  <c r="T190"/>
  <c r="T189"/>
  <c r="T188"/>
  <c r="T187"/>
  <c r="T186"/>
  <c r="T185"/>
  <c r="T184"/>
  <c r="T183"/>
  <c r="T182"/>
  <c r="T181"/>
  <c r="T180"/>
  <c r="T179"/>
  <c r="T178"/>
  <c r="T177"/>
  <c r="T176"/>
  <c r="T175"/>
  <c r="T174"/>
  <c r="T173"/>
  <c r="D51" i="4" s="1"/>
  <c r="T172" i="6"/>
  <c r="T171"/>
  <c r="T170"/>
  <c r="T169"/>
  <c r="T168"/>
  <c r="T167"/>
  <c r="T166"/>
  <c r="T165"/>
  <c r="T164"/>
  <c r="T163"/>
  <c r="T162"/>
  <c r="T161"/>
  <c r="T160"/>
  <c r="T159"/>
  <c r="T158"/>
  <c r="T157"/>
  <c r="T156"/>
  <c r="T155"/>
  <c r="T154"/>
  <c r="T153"/>
  <c r="T152"/>
  <c r="T151"/>
  <c r="T150"/>
  <c r="T149"/>
  <c r="T148"/>
  <c r="T147"/>
  <c r="T146"/>
  <c r="T145"/>
  <c r="T144"/>
  <c r="T143"/>
  <c r="T142"/>
  <c r="T141"/>
  <c r="T140"/>
  <c r="T139"/>
  <c r="T138"/>
  <c r="T137"/>
  <c r="T136"/>
  <c r="T135"/>
  <c r="T134"/>
  <c r="T133"/>
  <c r="T132"/>
  <c r="T131"/>
  <c r="T130"/>
  <c r="T129"/>
  <c r="T128"/>
  <c r="T127"/>
  <c r="T126"/>
  <c r="T125"/>
  <c r="T124"/>
  <c r="T123"/>
  <c r="T122"/>
  <c r="T121"/>
  <c r="T120"/>
  <c r="T119"/>
  <c r="T118"/>
  <c r="T117"/>
  <c r="T116"/>
  <c r="T115"/>
  <c r="T114"/>
  <c r="T113"/>
  <c r="T112"/>
  <c r="T111"/>
  <c r="T110"/>
  <c r="T109"/>
  <c r="T108"/>
  <c r="T107"/>
  <c r="T106"/>
  <c r="T105"/>
  <c r="T104"/>
  <c r="T103"/>
  <c r="T102"/>
  <c r="T101"/>
  <c r="T100"/>
  <c r="T99"/>
  <c r="T98"/>
  <c r="T97"/>
  <c r="T96"/>
  <c r="T95"/>
  <c r="T94"/>
  <c r="T93"/>
  <c r="T92"/>
  <c r="T91"/>
  <c r="T90"/>
  <c r="T89"/>
  <c r="T88"/>
  <c r="T87"/>
  <c r="T86"/>
  <c r="T85"/>
  <c r="T84"/>
  <c r="T83"/>
  <c r="T82"/>
  <c r="T81"/>
  <c r="T80"/>
  <c r="T79"/>
  <c r="T78"/>
  <c r="T77"/>
  <c r="T76"/>
  <c r="T75"/>
  <c r="T74"/>
  <c r="T73"/>
  <c r="T72"/>
  <c r="T71"/>
  <c r="T70"/>
  <c r="T69"/>
  <c r="T68"/>
  <c r="T67"/>
  <c r="T66"/>
  <c r="T65"/>
  <c r="T64"/>
  <c r="T63"/>
  <c r="T62"/>
  <c r="T61"/>
  <c r="T60"/>
  <c r="T59"/>
  <c r="T58"/>
  <c r="T57"/>
  <c r="T56"/>
  <c r="T55"/>
  <c r="T54"/>
  <c r="T53"/>
  <c r="T52"/>
  <c r="T51"/>
  <c r="T50"/>
  <c r="T49"/>
  <c r="T48"/>
  <c r="T47"/>
  <c r="T46"/>
  <c r="T45"/>
  <c r="T44"/>
  <c r="T43"/>
  <c r="T42"/>
  <c r="T41"/>
  <c r="T40"/>
  <c r="T39"/>
  <c r="T38"/>
  <c r="T37"/>
  <c r="T36"/>
  <c r="T35"/>
  <c r="T34"/>
  <c r="T33"/>
  <c r="T32"/>
  <c r="T31"/>
  <c r="T30"/>
  <c r="T29"/>
  <c r="T28"/>
  <c r="T27"/>
  <c r="T26"/>
  <c r="T25"/>
  <c r="T24"/>
  <c r="T23"/>
  <c r="T22"/>
  <c r="T21"/>
  <c r="T20"/>
  <c r="T19"/>
  <c r="T18"/>
  <c r="T17"/>
  <c r="T16"/>
  <c r="T15"/>
  <c r="T14"/>
  <c r="T13"/>
  <c r="T12"/>
  <c r="T11"/>
  <c r="T10"/>
  <c r="T9"/>
  <c r="T8"/>
  <c r="T7"/>
  <c r="T6"/>
  <c r="T5"/>
  <c r="U201"/>
  <c r="U200"/>
  <c r="U199"/>
  <c r="U198"/>
  <c r="U197"/>
  <c r="U196"/>
  <c r="U195"/>
  <c r="U194"/>
  <c r="U193"/>
  <c r="U192"/>
  <c r="U191"/>
  <c r="U190"/>
  <c r="U189"/>
  <c r="U188"/>
  <c r="U187"/>
  <c r="U186"/>
  <c r="U185"/>
  <c r="U184"/>
  <c r="U183"/>
  <c r="U182"/>
  <c r="U181"/>
  <c r="U180"/>
  <c r="U179"/>
  <c r="D76" i="4" s="1"/>
  <c r="U178" i="6"/>
  <c r="D72" i="4" s="1"/>
  <c r="U177" i="6"/>
  <c r="D74" i="4" s="1"/>
  <c r="U176" i="6"/>
  <c r="D71" i="4" s="1"/>
  <c r="U175" i="6"/>
  <c r="D70" i="4" s="1"/>
  <c r="U174" i="6"/>
  <c r="D69" i="4" s="1"/>
  <c r="U173" i="6"/>
  <c r="U172"/>
  <c r="U171"/>
  <c r="U170"/>
  <c r="U169"/>
  <c r="U168"/>
  <c r="U167"/>
  <c r="D67" i="4" s="1"/>
  <c r="U166" i="6"/>
  <c r="U165"/>
  <c r="U164"/>
  <c r="U163"/>
  <c r="U162"/>
  <c r="U161"/>
  <c r="U160"/>
  <c r="U159"/>
  <c r="U158"/>
  <c r="U157"/>
  <c r="U156"/>
  <c r="D66" i="4" s="1"/>
  <c r="U155" i="6"/>
  <c r="D65" i="4" s="1"/>
  <c r="U154" i="6"/>
  <c r="U153"/>
  <c r="U152"/>
  <c r="U151"/>
  <c r="U150"/>
  <c r="U149"/>
  <c r="U148"/>
  <c r="U147"/>
  <c r="U146"/>
  <c r="U145"/>
  <c r="U144"/>
  <c r="U143"/>
  <c r="U142"/>
  <c r="U141"/>
  <c r="U140"/>
  <c r="U139"/>
  <c r="U138"/>
  <c r="U137"/>
  <c r="U136"/>
  <c r="U135"/>
  <c r="U134"/>
  <c r="U133"/>
  <c r="U132"/>
  <c r="U131"/>
  <c r="U130"/>
  <c r="U129"/>
  <c r="U128"/>
  <c r="U127"/>
  <c r="U126"/>
  <c r="U125"/>
  <c r="U124"/>
  <c r="U123"/>
  <c r="U122"/>
  <c r="U121"/>
  <c r="U120"/>
  <c r="U119"/>
  <c r="U118"/>
  <c r="U117"/>
  <c r="U116"/>
  <c r="U115"/>
  <c r="U114"/>
  <c r="U113"/>
  <c r="U112"/>
  <c r="U111"/>
  <c r="U110"/>
  <c r="U109"/>
  <c r="U108"/>
  <c r="U107"/>
  <c r="U106"/>
  <c r="U105"/>
  <c r="U104"/>
  <c r="U103"/>
  <c r="U102"/>
  <c r="U101"/>
  <c r="U100"/>
  <c r="U99"/>
  <c r="U98"/>
  <c r="U97"/>
  <c r="U96"/>
  <c r="U95"/>
  <c r="U94"/>
  <c r="U93"/>
  <c r="U92"/>
  <c r="U91"/>
  <c r="U90"/>
  <c r="U89"/>
  <c r="U88"/>
  <c r="U87"/>
  <c r="U86"/>
  <c r="U85"/>
  <c r="U84"/>
  <c r="U83"/>
  <c r="U82"/>
  <c r="U81"/>
  <c r="U80"/>
  <c r="U79"/>
  <c r="U78"/>
  <c r="U77"/>
  <c r="U76"/>
  <c r="U75"/>
  <c r="U74"/>
  <c r="U73"/>
  <c r="U72"/>
  <c r="U71"/>
  <c r="U70"/>
  <c r="U69"/>
  <c r="U68"/>
  <c r="U67"/>
  <c r="U66"/>
  <c r="U65"/>
  <c r="U64"/>
  <c r="U63"/>
  <c r="U62"/>
  <c r="U61"/>
  <c r="U60"/>
  <c r="U59"/>
  <c r="U58"/>
  <c r="U57"/>
  <c r="U56"/>
  <c r="U55"/>
  <c r="U54"/>
  <c r="U53"/>
  <c r="U52"/>
  <c r="U51"/>
  <c r="U50"/>
  <c r="U49"/>
  <c r="U48"/>
  <c r="U47"/>
  <c r="U46"/>
  <c r="U45"/>
  <c r="U44"/>
  <c r="U43"/>
  <c r="U42"/>
  <c r="U41"/>
  <c r="U40"/>
  <c r="U39"/>
  <c r="U38"/>
  <c r="U37"/>
  <c r="U36"/>
  <c r="U35"/>
  <c r="U34"/>
  <c r="U33"/>
  <c r="U32"/>
  <c r="U31"/>
  <c r="U30"/>
  <c r="U29"/>
  <c r="D68" i="4" s="1"/>
  <c r="U28" i="6"/>
  <c r="U27"/>
  <c r="U26"/>
  <c r="U25"/>
  <c r="U24"/>
  <c r="U23"/>
  <c r="D73" i="4" s="1"/>
  <c r="U22" i="6"/>
  <c r="U21"/>
  <c r="D75" i="4" s="1"/>
  <c r="U20" i="6"/>
  <c r="U19"/>
  <c r="U18"/>
  <c r="U17"/>
  <c r="U16"/>
  <c r="U15"/>
  <c r="U14"/>
  <c r="U13"/>
  <c r="U12"/>
  <c r="U11"/>
  <c r="U10"/>
  <c r="U9"/>
  <c r="U8"/>
  <c r="U7"/>
  <c r="U6"/>
  <c r="U5"/>
  <c r="S3"/>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1"/>
  <c r="D36"/>
  <c r="D35"/>
  <c r="D34"/>
  <c r="D33"/>
  <c r="D32"/>
  <c r="D31"/>
  <c r="D30"/>
  <c r="D29"/>
  <c r="D28"/>
  <c r="D27"/>
  <c r="D26"/>
  <c r="D25"/>
  <c r="D24"/>
  <c r="D23"/>
  <c r="D22"/>
  <c r="D21"/>
  <c r="D20"/>
  <c r="D19"/>
  <c r="D18"/>
  <c r="D17"/>
</calcChain>
</file>

<file path=xl/sharedStrings.xml><?xml version="1.0" encoding="utf-8"?>
<sst xmlns="http://schemas.openxmlformats.org/spreadsheetml/2006/main" count="4014" uniqueCount="645">
  <si>
    <t>Residential</t>
  </si>
  <si>
    <t>Commercial</t>
  </si>
  <si>
    <t>2005 T-20</t>
  </si>
  <si>
    <t>2005 T-24</t>
  </si>
  <si>
    <t>2006 T-20</t>
  </si>
  <si>
    <t>2008 T-20</t>
  </si>
  <si>
    <t>2008 T-24</t>
  </si>
  <si>
    <t>2009 T-20</t>
  </si>
  <si>
    <t>2011 T-20</t>
  </si>
  <si>
    <t>Fed Appliance</t>
  </si>
  <si>
    <t>Reach Code</t>
  </si>
  <si>
    <t>Track 1 Future (2013) T-24</t>
  </si>
  <si>
    <t>Track 1 Future Fed Appliance</t>
  </si>
  <si>
    <t>Track 1 Future Title 20</t>
  </si>
  <si>
    <t>Custom</t>
  </si>
  <si>
    <t>504001-Attic Insulation</t>
  </si>
  <si>
    <t>504002-Central Gas Furnace 92% AFUE</t>
  </si>
  <si>
    <t>504005-Gas Storage Water Heater (EF&gt;= 0.62)</t>
  </si>
  <si>
    <t>504006-Tankless WH Tier I (EF=0.82-0.89)</t>
  </si>
  <si>
    <t>504007-Tankless WH Tier II (EF&gt;=0.90)</t>
  </si>
  <si>
    <t>504008-Thermostatic Valve and 1.6 GPM SH</t>
  </si>
  <si>
    <t>504009-Wall Blow-In R-0 to R-13 Insulation - SF</t>
  </si>
  <si>
    <t>504014-Second Showerhead for Water Saving Kit</t>
  </si>
  <si>
    <t>504015-Water Heating -High Energy Factor Unit - Gas Storage EF&gt;=0.67</t>
  </si>
  <si>
    <t>530069-Wall Furnace</t>
  </si>
  <si>
    <t>530070-Cold Water Default Clothes Washers</t>
  </si>
  <si>
    <t>525008-Water Heating - Clothes Washer  MEF= 2.0/ WF=6.0</t>
  </si>
  <si>
    <t>505001-Natural Gas Storage Water Heater (EF&gt;= 0.62)</t>
  </si>
  <si>
    <t>505002-Attic Insulation</t>
  </si>
  <si>
    <t>505006-Central System Natural Gas Water Heater</t>
  </si>
  <si>
    <t>505007-Central System Gas Boiler: Water Heating Only</t>
  </si>
  <si>
    <t>505012-Central gas Furnace 92% AFUE</t>
  </si>
  <si>
    <t>505020-W/H-Boiler Controllers = &lt; 34 Units</t>
  </si>
  <si>
    <t>505021-W/H-Boiler Controllers = &gt; 35 Units</t>
  </si>
  <si>
    <t>530068-Wall Furnace</t>
  </si>
  <si>
    <t>530067-Performance 40%</t>
  </si>
  <si>
    <t>530106-quality installation placeholder</t>
  </si>
  <si>
    <t>506001-Multi-family, 15% Energy Star, CZ 6</t>
  </si>
  <si>
    <t>506005-Single Family, 15%, Energy Star CZ 10</t>
  </si>
  <si>
    <t>506009-Single Family, 15%, Energy Star CZ 14</t>
  </si>
  <si>
    <t>506012-Multi-family, 15% High Perform, CZ 15</t>
  </si>
  <si>
    <t>506016-Multi-family, 15% High Perform, CZ 08</t>
  </si>
  <si>
    <t>506017-Multi-family, 15% High Perform, CZ 09</t>
  </si>
  <si>
    <t>506020-Single Family, HP 35% Tier II, CZ 8</t>
  </si>
  <si>
    <t>506025-Single Family, HP 35% Tier II, CZ 13</t>
  </si>
  <si>
    <t>506026-Single Family, 15%, High Perform CZ 6</t>
  </si>
  <si>
    <t>506043-Fire Advice Letter Adder</t>
  </si>
  <si>
    <t>506046-Thermostatic Valve</t>
  </si>
  <si>
    <t>506049-Space Heating Therms</t>
  </si>
  <si>
    <t>506058-Domestic Hot Water Therms</t>
  </si>
  <si>
    <t>506062- Energy Star Bonus</t>
  </si>
  <si>
    <t>506063-Green Home Certification Bonus</t>
  </si>
  <si>
    <t>506064-Compact Home Bonus</t>
  </si>
  <si>
    <t>508001-Whole Building Shell</t>
  </si>
  <si>
    <t>509002-BoilerUpgrades/Replacement</t>
  </si>
  <si>
    <t>509004-EquipmentModernization</t>
  </si>
  <si>
    <t>509006-ProcessEquipment</t>
  </si>
  <si>
    <t>509007-FurnaceReplacement/Upgrades</t>
  </si>
  <si>
    <t>509009-EngineRebuild/Replacement</t>
  </si>
  <si>
    <t>509013-Cooking Equipment</t>
  </si>
  <si>
    <t>509018-System Replacement Tenant Improvement</t>
  </si>
  <si>
    <t>509019-Systems New Construction</t>
  </si>
  <si>
    <t>530075-Boiler Process Improvement</t>
  </si>
  <si>
    <t>530077-Equipment Process Improvement</t>
  </si>
  <si>
    <t>530078-ProcessEquipment (Equip Replacement  -  ER)</t>
  </si>
  <si>
    <t>530079-Pump Process Improvement</t>
  </si>
  <si>
    <t>502010-Water Heating -Commercial Pool Heater</t>
  </si>
  <si>
    <t>502013-Tank Insulation - Low Temperature Applic. (LF) 2 in</t>
  </si>
  <si>
    <t>502014-Tank Insulation - High Temperature Applic. (LF) 2 in</t>
  </si>
  <si>
    <t>502015-Tank Insulation - Low Temperature Applic. (LF) 1 in</t>
  </si>
  <si>
    <t>502016-Tank Insulation - High Temperature Applic. (LF) 1 in</t>
  </si>
  <si>
    <t>502019-Steam Trap Replacement - Commercial/Other</t>
  </si>
  <si>
    <t>502022-Pipe Insulation -Hot Water Application &lt; 1" pipe</t>
  </si>
  <si>
    <t>502023-Pipe Insulation -Hot Water Application &gt;= 1" pipe</t>
  </si>
  <si>
    <t>502024-Pipe Insulation - Low pressure steam &lt;=15 psi &lt; 1" pipe</t>
  </si>
  <si>
    <t>502025-Pipe Insulation - Low pressure steam &gt;15 psi &gt;= 1" pipe</t>
  </si>
  <si>
    <t>502026-Pipe Insulation - Medium pressure steam &lt;=15 psi &lt; 1" pipe</t>
  </si>
  <si>
    <t>502027-Pipe Insulation - Medium pressure steam &gt;15 psi &gt;= 1" pipe</t>
  </si>
  <si>
    <t>502029-EER Convection Oven</t>
  </si>
  <si>
    <t>502030-EER Griddle</t>
  </si>
  <si>
    <t>502031-EER Fryer - High Effic. Unit</t>
  </si>
  <si>
    <t>502032-EER Combination Oven</t>
  </si>
  <si>
    <t>502033-EER Cabinet Steamer Tier I</t>
  </si>
  <si>
    <t>502034-EER Large Vat Fryers</t>
  </si>
  <si>
    <t>502035-EER Single Rack Oven</t>
  </si>
  <si>
    <t>502036-EER Double Rack Oven</t>
  </si>
  <si>
    <t>502038-EER Large Commercial Conveyor Ovens (&gt;= 25 in - total conveyor width)</t>
  </si>
  <si>
    <t>502042-Finned-Bottom Stock Pot (Downstream)</t>
  </si>
  <si>
    <t>530001-CommercialBlr-DWH-LRG&gt;200MBtuh-Tier1-0.84TE</t>
  </si>
  <si>
    <t>530002-CommercialBlr-DWH-LRG&gt;200MBtuh-Tier2-0.90TE</t>
  </si>
  <si>
    <t>530016-SpaceHeatingBoilers-Water-MediumLarge-Tier2-0.90CE</t>
  </si>
  <si>
    <t>530017-SpaceHeatingBoilers-Water-Medium-Tier1-0.85CE</t>
  </si>
  <si>
    <t>530018-SpaceHeatingBoilers-Water-Small-Tier1-0.84AFUE</t>
  </si>
  <si>
    <t>530020-SpaceHeatingBoilers-Water-Smal-Tier2-0.90AFUE</t>
  </si>
  <si>
    <t>530021-StorageWaterHeaters(LRG&gt;75MBTUH)-Tier1-0.83EF</t>
  </si>
  <si>
    <t>530022-StorageWaterHeaters(LRG&gt;75MBTUH)-Tier2-0.90EF</t>
  </si>
  <si>
    <t>530024-TanklessWaterHeaters-Large(&gt;200MBTUH)-Tier1-0.80TE</t>
  </si>
  <si>
    <t>530025-TanklessWaterHeaters-Large(&gt;200MBTUH)-Tier2-0.90TE</t>
  </si>
  <si>
    <t>530026-TanklessWaterHeaters-Small(&lt;=200MBTUH)-Tier1-0.80EF</t>
  </si>
  <si>
    <t>530027-TanklessWaterHeaters-Small(&lt;=200MBTUH)-Tier2-0.90EF</t>
  </si>
  <si>
    <t>530071-Storage Water Heaters (SML &lt;= 75 MBTUH)</t>
  </si>
  <si>
    <t>507002-BoilerUpgrades/Replacement</t>
  </si>
  <si>
    <t>507004-EquipmentModernization</t>
  </si>
  <si>
    <t>507005-Heat Recovery</t>
  </si>
  <si>
    <t>507006-ProcessEquipment</t>
  </si>
  <si>
    <t>507007-FurnaceReplacement/Upgrades</t>
  </si>
  <si>
    <t>507011-Steam Pipe Insulation</t>
  </si>
  <si>
    <t>507019-System Replacement Tenant Improvement</t>
  </si>
  <si>
    <t>507020-Systems New Construction</t>
  </si>
  <si>
    <t>530096-BoilerUpgrades/Replacement (Equip Replacement  -  ER)</t>
  </si>
  <si>
    <t>530097-Boiler Process Improvement</t>
  </si>
  <si>
    <t>530098-EquipmentModernization (Equip Replacement  -  ER)</t>
  </si>
  <si>
    <t>530099-Equipment Process Improvement</t>
  </si>
  <si>
    <t>530103-Furnace Process Improvement</t>
  </si>
  <si>
    <t>503013-Tank Insulation - Low Temperature Applic. (LF) 2 in</t>
  </si>
  <si>
    <t>503014-Tank Insulation - High Temperature Applic. (LF) 2 in</t>
  </si>
  <si>
    <t>503015-Tank Insulation - Low Temperature Applic. (LF) 1 in</t>
  </si>
  <si>
    <t>503022-Pipe Insulation -Hot Water Application &lt; 1" pipe</t>
  </si>
  <si>
    <t>503023-Pipe Insulation -Hot Water Application &gt;= 1" pipe</t>
  </si>
  <si>
    <t>503024-Pipe Insulation - Low pressure steam &lt;=15 psi &lt; 1" pipe</t>
  </si>
  <si>
    <t>503025-Pipe Insulation - Low pressure steam &gt;15 psi &gt;= 1" pipe</t>
  </si>
  <si>
    <t>503026-Pipe Insulation - Medium pressure steam &lt;=15 psi &lt; 1" pipe</t>
  </si>
  <si>
    <t>503027-Pipe Insulation - Medium pressure steam &gt;15 psi &gt;= 1" pipe</t>
  </si>
  <si>
    <t>503029-EER Convection Oven</t>
  </si>
  <si>
    <t>503032-EER Combination Oven</t>
  </si>
  <si>
    <t>503034-EER Large Vat Fryers</t>
  </si>
  <si>
    <t>503036-EER Double Rack Oven</t>
  </si>
  <si>
    <t>503039-Finned-Bottom Stock Pot (Downstream)</t>
  </si>
  <si>
    <t>530045-ProcessBoiler-Steam-83%CE</t>
  </si>
  <si>
    <t>530046-ProcessBoiler-Water-Tier1-85%CE</t>
  </si>
  <si>
    <t>530048-ProcessBoiler-Water-Tier2-90%CE</t>
  </si>
  <si>
    <t>530054-SpaceHeatingBoilers-Water-Large-Tier1-0.85CE</t>
  </si>
  <si>
    <t>530055-SpaceHeatingBoilers-Water-MediumLarge-Tier2-0.90CE</t>
  </si>
  <si>
    <t>530056-SpaceHeatingBoilers-Water-Medium-Tier1-0.85CE</t>
  </si>
  <si>
    <t>530060-StorageWaterHeaters(LRG&gt;75MBTUH)-Tier1-0.83EF</t>
  </si>
  <si>
    <t>530061-StorageWaterHeaters(LRG&gt;75MBTUH)-Tier2-0.90EF</t>
  </si>
  <si>
    <t>530063-TanklessWaterHeaters-Large(&gt;200MBTUH)-Tier1-0.80TE</t>
  </si>
  <si>
    <t>530064-TanklessWaterHeaters-Large(&gt;200MBTUH)-Tier2-0.90TE</t>
  </si>
  <si>
    <t>530065-TanklessWaterHeaters-Small(&lt;=200MBTUH)-Tier1-0.80EF</t>
  </si>
  <si>
    <t>530066-TanklessWaterHeaters-Small(&lt;=200MBTUH)-Tier2-0.90EF</t>
  </si>
  <si>
    <t>510002-BoilerUpgrades/Replacement</t>
  </si>
  <si>
    <t>510004-EquipmentModernization</t>
  </si>
  <si>
    <t>510007-FurnaceReplacement/Upgrades</t>
  </si>
  <si>
    <t>510009-EngineRebuild/Replacement</t>
  </si>
  <si>
    <t>510010-PumpRebuild/Replacement</t>
  </si>
  <si>
    <t>510018-System Replacement Tenant Improvement</t>
  </si>
  <si>
    <t>510019-Systems New Construction</t>
  </si>
  <si>
    <t>530084-BoilerUpgrades/Replacement (Equip Replacement  -  ER)</t>
  </si>
  <si>
    <t>530085-Boiler Process Improvement</t>
  </si>
  <si>
    <t>530091-Furnace Process Improvement</t>
  </si>
  <si>
    <t>530092-EngineRebuild/Replacement (Equip Replacement  -  ER)</t>
  </si>
  <si>
    <t>530093-Engine Process Improvement</t>
  </si>
  <si>
    <t>530094-PumpRebuild/Replacement (Equip Replacement  -  ER)</t>
  </si>
  <si>
    <t>501001-Greenhouse Heat Curtain</t>
  </si>
  <si>
    <t>501006-Infrared Film for Greenhouses</t>
  </si>
  <si>
    <t>501025-Pipe Insulation -Hot Water Application &gt;= 1" pipe</t>
  </si>
  <si>
    <t>530030-CommercialBlr-DWH-LRG&gt;200MBtuh-Tier1-0.84TE</t>
  </si>
  <si>
    <t>530031-CommercialBlr-DWH-LRG&gt;200MBtuh-Tier2-0.90TE</t>
  </si>
  <si>
    <t>530105-On-Bill Financing Typical Measure</t>
  </si>
  <si>
    <t>521003-CPI Heat Recovery</t>
  </si>
  <si>
    <t>521005-CPI Equip. Modernization</t>
  </si>
  <si>
    <t>522029-Large Outdoor Pool Cover- All Climate Zones</t>
  </si>
  <si>
    <t>522030-Small Outdoor Pool Cover- All Climate Zones</t>
  </si>
  <si>
    <t>512002-CDHW recirculation pump demand control (1093 Therms)</t>
  </si>
  <si>
    <t>512003-CDHW recirculation pump demand control (1745 Therms)</t>
  </si>
  <si>
    <t>519008-Faucet Aerators - Kitchen 1.5 gpm</t>
  </si>
  <si>
    <t>519009-Faucet Aerators - Bath 1.0 gpm</t>
  </si>
  <si>
    <t>519010-Low Flow Showerhead 1.5 gpm (replace 2.5gpm or above)</t>
  </si>
  <si>
    <t>513006-Super Low Flow Showerhead</t>
  </si>
  <si>
    <t>513007-Super Low Flow Batheroom Aerator</t>
  </si>
  <si>
    <t>513008-Low Flow Kitchen Aerator</t>
  </si>
  <si>
    <t>514002-LivingWise School Energy Kit</t>
  </si>
  <si>
    <t>515006-Pipe Wrap - CZ6-CZ9</t>
  </si>
  <si>
    <t>515007-Pipe Wrap - CZ10-CZ16</t>
  </si>
  <si>
    <t>515008-Faucet Aerators CZ6-CZ9</t>
  </si>
  <si>
    <t>515009-Faucet Aerators - CZ10-CZ16</t>
  </si>
  <si>
    <t>515010-Low Flow Showerhead - CZ6-CZ9</t>
  </si>
  <si>
    <t>515011-Low Flow Showerhead - CZ10-CZ16</t>
  </si>
  <si>
    <t>515012-Duct Test and Seal 35% to 15% - CZ6  Vin 1976_1994</t>
  </si>
  <si>
    <t>515013-Duct Test and Seal 35% to 15% - CZ8  Vin 1976_1994</t>
  </si>
  <si>
    <t>515014-Duct Test and Seal 35% to 15% - CZ9  Vin 1976_1994</t>
  </si>
  <si>
    <t>515015-Duct Test and Seal 35% to 15% - CZ10  Vin 1976_1994</t>
  </si>
  <si>
    <t>515016-Duct Test and Seal 35% to 15% - CZ14  Vin 1976_1994</t>
  </si>
  <si>
    <t>515017-Duct Test and Seal 35% to 15% - CZ15  Vin 1976_1994</t>
  </si>
  <si>
    <t>515018-Duct Test and Seal 35% to 15% - CZ16  Vin 1976_1994</t>
  </si>
  <si>
    <t>515019-Duct Test and Seal 35% to 15% - CZ6  Vin 1994_2005</t>
  </si>
  <si>
    <t>515020-Duct Test and Seal 35% to 15% - CZ8  Vin 1994_2005</t>
  </si>
  <si>
    <t>515021-Duct Test and Seal 35% to 15% - CZ9  Vin 1994_2005</t>
  </si>
  <si>
    <t>515022-Duct Test and Seal 35% to 15% - CZ10  Vin 1994_2005</t>
  </si>
  <si>
    <t>515023-Duct Test and Seal 35% to 15% - CZ14  Vin 1994_2005</t>
  </si>
  <si>
    <t>515024-Duct Test and Seal 35% to 15% - CZ15  Vin 1994_2005</t>
  </si>
  <si>
    <t>515025-Duct Test and Seal 35% to 15% - CZ16  Vin 1994_2005</t>
  </si>
  <si>
    <t>515027-Duct Test and Seal 35% to 15% - CZ8  Vin 1976_1994-SCE</t>
  </si>
  <si>
    <t>515029-Duct Test and Seal 35% to 15% - CZ10  Vin 1976_1994-SCE</t>
  </si>
  <si>
    <t>515034-Duct Test and Seal 35% to 15% - CZ8  Vin 1994_2005-SCE</t>
  </si>
  <si>
    <t>515038-Duct Test and Seal 35% to 15% - CZ15  Vin 1994_2005-SCE</t>
  </si>
  <si>
    <t>515040-Duct Test and Seal 35% to 15% - CZ13  Vin 1976_1994</t>
  </si>
  <si>
    <t>515041-Duct Test and Seal 35% to 15% - CZ13  Vin 1994_2005</t>
  </si>
  <si>
    <t>518002-Domestic Hot Water Control</t>
  </si>
  <si>
    <t>518003-Lodging - Kitchen/Laundry Hot Water Pilot Program</t>
  </si>
  <si>
    <t>Measure Name</t>
  </si>
  <si>
    <t>DEER RunID</t>
  </si>
  <si>
    <t>Target sector</t>
  </si>
  <si>
    <t>Measure Electric End Use Shape</t>
  </si>
  <si>
    <t>Expected Useful Life for New/ROB, RUL for retrofit. (yrs)</t>
  </si>
  <si>
    <t>Unit Definition (e.g. homes)</t>
  </si>
  <si>
    <t>Program Type (NEW/ROB or Early Repl(RET))</t>
  </si>
  <si>
    <t>Gross Unit Annual Electricity Savings (kwh/unit)</t>
  </si>
  <si>
    <t>Gross Unit Annual Gas Savings (therm/unit)</t>
  </si>
  <si>
    <t>Net-to-Gross Ratio - kWh</t>
  </si>
  <si>
    <t>Net-to-Gross Ratio - Therms (overides lookup value)</t>
  </si>
  <si>
    <t>Installation Rate (Blank gets 100%) (IR)</t>
  </si>
  <si>
    <t>Gross Realization Rate (Blank gets 100%) (GRR)</t>
  </si>
  <si>
    <t>Misc._Commercial</t>
  </si>
  <si>
    <t>IndoorLt</t>
  </si>
  <si>
    <t>RES</t>
  </si>
  <si>
    <t>DEER:RefgFrzr_HighEff</t>
  </si>
  <si>
    <t>DEER:Indoor_CFL_Ltg</t>
  </si>
  <si>
    <t>New_AC</t>
  </si>
  <si>
    <t>Averaged DEER Msrs</t>
  </si>
  <si>
    <t>AC_Cooling</t>
  </si>
  <si>
    <t>SFM-wSCG-vN5-hAC-tWt-bCD-eMS-mRG-HV-EffFurn-92AFUE</t>
  </si>
  <si>
    <t/>
  </si>
  <si>
    <t>SFM-wSCG-vN5-hAC-tWt-bCD-eMS-mRG-WtrHt-SmlStrg-Gas-lte75kBtuh-40G-0p67EF</t>
  </si>
  <si>
    <t>SFM-wSCG-vEx-hAC-tWt-bCD-eMS-mRG-WtrHt-SmlInst-Gas-lte75kBtuh-lt2G-0p82EF</t>
  </si>
  <si>
    <t>RSFM10AVWHGTa</t>
  </si>
  <si>
    <t>SCGWP100303B</t>
  </si>
  <si>
    <t>RSFm1075RW413</t>
  </si>
  <si>
    <t>SCGWP100303A Rev2</t>
  </si>
  <si>
    <t>HorizAxisClothesWasher</t>
  </si>
  <si>
    <t>WPSCGREHC110603A_Rev1</t>
  </si>
  <si>
    <t>WPSCGREAP120531A</t>
  </si>
  <si>
    <t>WPSCGREAP111222A</t>
  </si>
  <si>
    <t>RMFM10AVWHGTa</t>
  </si>
  <si>
    <t>WPSCGREWH050101B</t>
  </si>
  <si>
    <t>201012 ODE workpaperR3 (WPSCGODE091116)</t>
  </si>
  <si>
    <t>Calculated</t>
  </si>
  <si>
    <t>N/A</t>
  </si>
  <si>
    <t>WPSCGNRWH050101A</t>
  </si>
  <si>
    <t>DHW HtPmp</t>
  </si>
  <si>
    <t>WPSCGNRMI050101A</t>
  </si>
  <si>
    <t>SCGWP100310A</t>
  </si>
  <si>
    <t>SCGWP110812A</t>
  </si>
  <si>
    <t>PGECOFST101</t>
  </si>
  <si>
    <t>PGECOFST103</t>
  </si>
  <si>
    <t>PGECOFST102</t>
  </si>
  <si>
    <t>PGECOFST100 R2</t>
  </si>
  <si>
    <t>PGECOFST104 R3</t>
  </si>
  <si>
    <t>PGECOFST114</t>
  </si>
  <si>
    <t>PGECOFST109</t>
  </si>
  <si>
    <t>Office</t>
  </si>
  <si>
    <t>PGECOFST117</t>
  </si>
  <si>
    <t>WPSCGNRCC0001</t>
  </si>
  <si>
    <t>WPSCGNRWH120206C</t>
  </si>
  <si>
    <t>WPSCGNRHC120206A</t>
  </si>
  <si>
    <t>WPSCGNRWH120206A</t>
  </si>
  <si>
    <t>WPSCGNRWH120206B</t>
  </si>
  <si>
    <t>SCGWP110812A Rev 2</t>
  </si>
  <si>
    <t>PGECOFST102 R4</t>
  </si>
  <si>
    <t>WPSCGNRPH120206A</t>
  </si>
  <si>
    <t>CFRM00AVHtCtn</t>
  </si>
  <si>
    <t>Wall_insul</t>
  </si>
  <si>
    <t>CFRM07AVIRFlm</t>
  </si>
  <si>
    <t>SCGWP110812A_Rev2</t>
  </si>
  <si>
    <t>WPRSGNRWH0002, R0</t>
  </si>
  <si>
    <t>WPSCGODE091116</t>
  </si>
  <si>
    <t>RMFM06AVWHFau</t>
  </si>
  <si>
    <t>WPSCGREWH120618A</t>
  </si>
  <si>
    <t>WPWATER2009</t>
  </si>
  <si>
    <t xml:space="preserve">SCGWP100303A Rev2 </t>
  </si>
  <si>
    <t>SCGWP100202A</t>
  </si>
  <si>
    <t>RSFM01AVWHPwr-2</t>
  </si>
  <si>
    <t>RSFM01AVWHPwr-7</t>
  </si>
  <si>
    <t>RSFM06AVWHFau</t>
  </si>
  <si>
    <t>RSFM10AVWHFau</t>
  </si>
  <si>
    <t>RSFM06AVWHShw</t>
  </si>
  <si>
    <t>RSFM10AVWHShw</t>
  </si>
  <si>
    <t>WPDUCTSEAL2009</t>
  </si>
  <si>
    <t>DMO-w16-vSGx-hAC-tWt-bCA-eMS-mRB-HV-MHDuctSeal-35pct-15pct</t>
  </si>
  <si>
    <t>DMO-w08-vSGx-hAC-tWt-bCA-eMS-mRB-HV-MHDuctSeal-35pct-15pct</t>
  </si>
  <si>
    <t>DMO-w10-vSGx-hAC-tWt-bCA-eMS-mRB-HV-MHDuctSeal-35pct-15pct</t>
  </si>
  <si>
    <t>DMO-w15-vSGx-hAC-tWt-bCA-eMS-mRB-HV-MHDuctSeal-35pct-15pct</t>
  </si>
  <si>
    <t>DMO-w13-vSGx-hAC-tWt-bCA-eMS-mRB-HV-MHDuctSeal-35pct-15pct</t>
  </si>
  <si>
    <t>EEARN20804B</t>
  </si>
  <si>
    <t>EUL</t>
  </si>
  <si>
    <t>SCGWP100303A</t>
  </si>
  <si>
    <t>WPSCGREHC110603A</t>
  </si>
  <si>
    <t>PGECOFST100</t>
  </si>
  <si>
    <t>PGECOFST104</t>
  </si>
  <si>
    <t>WPRSGNRWH0002</t>
  </si>
  <si>
    <t>Work Paper Reference</t>
  </si>
  <si>
    <t>Workpaper Found</t>
  </si>
  <si>
    <t>Associated Measure</t>
  </si>
  <si>
    <t>Workpaper or DEER Reference</t>
  </si>
  <si>
    <t>This workbook attempts to link the Measure Name or value contained in "DEERID" from SCG's E3 calculators to workpapers</t>
  </si>
  <si>
    <t>ID</t>
  </si>
  <si>
    <t>Rev</t>
  </si>
  <si>
    <t>Phase</t>
  </si>
  <si>
    <t>Disposition</t>
  </si>
  <si>
    <t>File Name</t>
  </si>
  <si>
    <t>Title</t>
  </si>
  <si>
    <t>Sector</t>
  </si>
  <si>
    <t>Cover Date</t>
  </si>
  <si>
    <t>Upload Date</t>
  </si>
  <si>
    <t>Assumed Upload Date</t>
  </si>
  <si>
    <t>SCGWP100310A_Rev9_CommercialSteamTraps.docx</t>
  </si>
  <si>
    <t>Deemed Program for Commercial Steam Traps</t>
  </si>
  <si>
    <t>SCGWP110812A_Rev2_Pipe Insulation.docx</t>
  </si>
  <si>
    <t>Pipe insulation (Non-Space Conditioning)</t>
  </si>
  <si>
    <t>Cross-Cutting</t>
  </si>
  <si>
    <t>WPSCGNRHC120206A_Rev2_Space Heating Boiler-May22.docx</t>
  </si>
  <si>
    <t>Space Heating Boilers</t>
  </si>
  <si>
    <t>WPSCGNRPH120206A_Rev4_Process Boilers-May22.docx</t>
  </si>
  <si>
    <t>Process Boilers (Including Direct Contact Water Heaters)</t>
  </si>
  <si>
    <t>WPSCGNRWH120206A_Rev5_StorageWH_NonResr-May22.docx</t>
  </si>
  <si>
    <t>Storage Tank Water Heaters</t>
  </si>
  <si>
    <t>WPSCGNRWH120206B_Rev3_TanklessWH_NonRes-May25.docx</t>
  </si>
  <si>
    <t>Tankless Water Heaters</t>
  </si>
  <si>
    <t>WPSCGNRWH120206C_Rev3_Comm Blr-May22.docx</t>
  </si>
  <si>
    <t>Commercial Hot Water Boilers</t>
  </si>
  <si>
    <t>WPSCGREAP120531A_Rev1_ColdwaterDefaultClothesWasher.docx</t>
  </si>
  <si>
    <t>Coldwater Default Clothes Washer</t>
  </si>
  <si>
    <t>WPSCGREHC110603A_Rev1_WallFurnace_SF_MF.docx</t>
  </si>
  <si>
    <t>Gravity Wall Furnaces in Single-Family and Multi-Family Homes</t>
  </si>
  <si>
    <t>WPSCGNRWH120618A</t>
  </si>
  <si>
    <t>WPSCGREWH120618A_Aerator_MF.docx</t>
  </si>
  <si>
    <t>Faucet Aerators for Bathroom/Kitchen Sinks in Residential Buildings</t>
  </si>
  <si>
    <t>SCGWP100303A Rev2_LowFlowShowerheads.doc</t>
  </si>
  <si>
    <t xml:space="preserve">Low-Flow Showerheads </t>
  </si>
  <si>
    <t>SCGWP100303B Rev5_Flow-Restriction Valve_with_and_without_Low-FlowShowerhead.doc</t>
  </si>
  <si>
    <t>Temperature-Initiated Shower Flow Restriction Valve with and without an Integrated Low-Flow Showerhead</t>
  </si>
  <si>
    <t>SCGWP100309A</t>
  </si>
  <si>
    <t>SCGWP100309A_Rev3 - Therm Saver Kit.doc</t>
  </si>
  <si>
    <t>Therm Savings Kit</t>
  </si>
  <si>
    <t>SCGWP100315A</t>
  </si>
  <si>
    <t>SCGWP100315A - MF DHW RCx, Training, and Reset Controller.doc</t>
  </si>
  <si>
    <t>Multifamily DHW RCx, Training, and Boiler Reset Controller</t>
  </si>
  <si>
    <t>SCGWP110808A</t>
  </si>
  <si>
    <t>SCGWP110808A_Rev1_CA New Homes Tier2.doc</t>
  </si>
  <si>
    <t>California New Homes Tier II Savings</t>
  </si>
  <si>
    <t>SCGWP081020A</t>
  </si>
  <si>
    <t>Workpaper-MF SCG Central Pipewrap-Jan 17 10(SCGWP081020A).doc</t>
  </si>
  <si>
    <t>Multi-Family Pipe Wrap – Central Recirculation Systems</t>
  </si>
  <si>
    <t>WPSCGNRCC0001, Revision 2 - Finned-Bottom Stock Pot (Foodservice).doc</t>
  </si>
  <si>
    <t>Finned-Bottom Stock Pot (Foodservice)</t>
  </si>
  <si>
    <t>WPSCGNRCS051219A</t>
  </si>
  <si>
    <t>?</t>
  </si>
  <si>
    <t>WPSCGNRCS051219A_2006-2008 water-heater controller workpaper--2006-1-24.doc</t>
  </si>
  <si>
    <t xml:space="preserve">Demand-Controlled Set-back DHW Thermostat Controller Replacement of an Existing DHW Constant-Temperature Controller </t>
  </si>
  <si>
    <t>WPSCGODE091116_201012 ODE workpaperR3 .doc</t>
  </si>
  <si>
    <t>On-Demand Pump Control for Central Domestic Hot Water Systems</t>
  </si>
  <si>
    <t>WPRSGNRWH0002, R0  Pool Covers -PREPS-.docx</t>
  </si>
  <si>
    <t>Outdoor/Indoor Pool Covers</t>
  </si>
  <si>
    <t>Commercial Convection Ovens PGECOFST101 R4 -Revised June 7 2012.doc</t>
  </si>
  <si>
    <t xml:space="preserve">Commercial Convection Oven-Electric and Gas </t>
  </si>
  <si>
    <t>Commercial Conveyor Oven - Gas PGECOFST117 R3-Revised May 14 2012.doc</t>
  </si>
  <si>
    <t xml:space="preserve">Commercial Conveyor Oven-Gas </t>
  </si>
  <si>
    <t>Commercial Griddles PGECOFST103 R3-revised May 2 2012.doc</t>
  </si>
  <si>
    <t xml:space="preserve">Commercial Griddle-Electric and Gas </t>
  </si>
  <si>
    <t>Commercial Large Vat Fryer PGECOFST114 R3-revised May 15 2012.doc</t>
  </si>
  <si>
    <t xml:space="preserve">Commercial Large Vat Fryer-Electric and Gas </t>
  </si>
  <si>
    <t>Commercial Rack Ovens PGECOFST109 R3-Revised May 14 2012.doc</t>
  </si>
  <si>
    <t xml:space="preserve">Commercial Rack Oven- Gas </t>
  </si>
  <si>
    <t>PGECOFST100 R4 Commercial Combination Oven-updated 06.11.2012.doc</t>
  </si>
  <si>
    <t xml:space="preserve">Commercial Combination Oven-Electric and Gas </t>
  </si>
  <si>
    <t>PGECOFST102 R4 Commercial Fryers-updated 20120423.doc</t>
  </si>
  <si>
    <t xml:space="preserve">Commercial Fryer-Electric and Gas </t>
  </si>
  <si>
    <t>PGECOFST104 R4 Steamer R4 May 22 2012.doc</t>
  </si>
  <si>
    <t xml:space="preserve">Commercial Steam Cooker-Electric and Gas </t>
  </si>
  <si>
    <t>Pipe and Tank  Insulation Workpaper - filing version(Added ID WPSCGNRMI050101A).doc</t>
  </si>
  <si>
    <t>One Inch Insulation (Pipe and Tank)</t>
  </si>
  <si>
    <t>WPSCREBS0008</t>
  </si>
  <si>
    <t>WPSCREBS0008_SCE_CA_New_Homes_SF_15 percent.doc</t>
  </si>
  <si>
    <t>California New Homes Single Family</t>
  </si>
  <si>
    <t>WP-Synergy_Companies_Duct_Test_and_Seal_2009_rev3(WPDUCTSEAL2009).doc</t>
  </si>
  <si>
    <t>Duct Test and Seal: Mobile Home</t>
  </si>
  <si>
    <t>WP-Synergy_Companies_Water_Measures_2009_Rev4(WPWATER2009).doc</t>
  </si>
  <si>
    <t>Water Measures: Mobile Home</t>
  </si>
  <si>
    <t>From: "SoCalGas_FINAL_I-O_File_Portfolio_6-22-2012_rev_1(2013_v1c3).6044.xlsx"</t>
  </si>
  <si>
    <t>measures are "Custom", or have calculated impacts; workpapers are not supplied.</t>
  </si>
  <si>
    <t>Of the 197 total measures referenced in the SCG E3s:</t>
  </si>
  <si>
    <t>DEER</t>
  </si>
  <si>
    <t>measures reference DEER impacts; of these, 3 are modified DEER impacts and require a workpaper, 11 are references to DEER2008 energy impacts.</t>
  </si>
  <si>
    <t>measures have no workpaper or impact reference</t>
  </si>
  <si>
    <t>measures reference unknown "DEER-like" impact IDs</t>
  </si>
  <si>
    <t>need workpapers.</t>
  </si>
  <si>
    <t>SCG Table 1: Missing workpapers</t>
  </si>
  <si>
    <t>Index</t>
  </si>
  <si>
    <t>SCG Table 2: Missing workpapers</t>
  </si>
  <si>
    <t>The workpaper or measure references in this list are not part of the released DEER database and need further documentation.</t>
  </si>
  <si>
    <t>The workpaper or measures references in this list either point to workpapers not submitted to ED or are "placeholders" that</t>
  </si>
  <si>
    <t>measures reference workpapers; of these, 9 measures reference unknown workpapers.</t>
  </si>
  <si>
    <t>DEER Building Types?</t>
  </si>
  <si>
    <t>Non-DEER Building Types</t>
  </si>
  <si>
    <t>DEER Climate Zones?</t>
  </si>
  <si>
    <t>Non-DEER Climate Zones?</t>
  </si>
  <si>
    <t>DEER Vintages?</t>
  </si>
  <si>
    <t>Non-DEER Vintages</t>
  </si>
  <si>
    <t>Missing Ex-Ante Values?</t>
  </si>
  <si>
    <t>NO</t>
  </si>
  <si>
    <t>YES</t>
  </si>
  <si>
    <t>Large Commercial</t>
  </si>
  <si>
    <t>Industrial, Large Commercial, Small Commercial</t>
  </si>
  <si>
    <t>&lt;1970, &gt;=1970</t>
  </si>
  <si>
    <t>09 - MF Central System Boiler and WH Workpapers revised (Added WP ID WPSCGREWH050101B)</t>
  </si>
  <si>
    <t>09 - MF Central System Boiler and WH Workpapers revised (Added WP ID WPSCGREWH050101B).pdf</t>
  </si>
  <si>
    <t>Energy Star Clothes Washer_WPSCGREAP111222A.xlsx</t>
  </si>
  <si>
    <t>Energy Star Clothes Washer</t>
  </si>
  <si>
    <t>SCGWP091116</t>
  </si>
  <si>
    <t>RE E3s  Workpapers_3PP Cypress(SCGWP091116,Gas-C,Single-B, Double-A).rtf</t>
  </si>
  <si>
    <t>RE: E3s &amp; Workpapers</t>
  </si>
  <si>
    <t>DHW Commissioning and Control System for Lodging Facilities</t>
  </si>
  <si>
    <t>DHW Commissioning and Control System WP-Mar26 (2)-(EEA Report No. 20804B).doc</t>
  </si>
  <si>
    <t>None</t>
  </si>
  <si>
    <t>Appears to include three workpapers, but None can be opened. Reubmit files as separate workpapers.</t>
  </si>
  <si>
    <t>Building Type/Sector</t>
  </si>
  <si>
    <t>Location/Climate Zone</t>
  </si>
  <si>
    <t>Vintage</t>
  </si>
  <si>
    <t>Data Request</t>
  </si>
  <si>
    <t>General Data Request Items</t>
  </si>
  <si>
    <t>Specific Data Request Items</t>
  </si>
  <si>
    <t>X</t>
  </si>
  <si>
    <t>Bldg BCR</t>
  </si>
  <si>
    <t>Bldg All</t>
  </si>
  <si>
    <t>CZ All</t>
  </si>
  <si>
    <t>Vintage AV</t>
  </si>
  <si>
    <t>Vintage All</t>
  </si>
  <si>
    <t>Description of General Data Request Items</t>
  </si>
  <si>
    <t>1.</t>
  </si>
  <si>
    <t>2.</t>
  </si>
  <si>
    <t>3.</t>
  </si>
  <si>
    <t>4.</t>
  </si>
  <si>
    <t>No compilation of ex ante values</t>
  </si>
  <si>
    <t>Ex ante values are not listed with associated building tyeps</t>
  </si>
  <si>
    <t>Ex ante values are not listed with associated locations or climate zones</t>
  </si>
  <si>
    <t>Ex ante values are not listed with associated building vintages</t>
  </si>
  <si>
    <t>Energy Division requests clarification and supporting information on non-DEER building types</t>
  </si>
  <si>
    <t>Energy Division requests clarification and supporting information on non-DEER locations</t>
  </si>
  <si>
    <t>Energy Division requests clarification and supporting information on non-DEER vintages</t>
  </si>
  <si>
    <t>Provide Building Type, Location and Vintage for all deemed measure records in E3 calculators</t>
  </si>
  <si>
    <t>Reference Missing</t>
  </si>
  <si>
    <t>Summary of unique Measure Names found within the July E3 calculators:</t>
  </si>
  <si>
    <t>Data Request: Items to correct Issues with 2013-14 submitted E3 Calculators:</t>
  </si>
  <si>
    <t>ED compiled list of submitted workpapers, including data request references.</t>
  </si>
  <si>
    <t>See accompanying document for detailed description of data request.</t>
  </si>
  <si>
    <t>based upon information supplied in the workbook: "SoCalGas_FINAL_I-O_File_Portfolio_6-22-2012_rev_1(2013_v1c3).6044.xlsx" and submitted E3 calculators.</t>
  </si>
  <si>
    <t>A: Missing workpapers and workpaper references</t>
  </si>
  <si>
    <t>B: Issues with E3 Calculator Inputs</t>
  </si>
  <si>
    <t>The Codes &amp; Standards measures do not have workpaper references.</t>
  </si>
  <si>
    <t>All measures must have a reference to a workpaper or a custom measure solution code.</t>
  </si>
  <si>
    <r>
      <rPr>
        <b/>
        <sz val="11"/>
        <color rgb="FFC00000"/>
        <rFont val="Calibri"/>
        <family val="2"/>
        <scheme val="minor"/>
      </rPr>
      <t>Data Request</t>
    </r>
    <r>
      <rPr>
        <b/>
        <sz val="11"/>
        <color theme="1"/>
        <rFont val="Calibri"/>
        <family val="2"/>
        <scheme val="minor"/>
      </rPr>
      <t xml:space="preserve">: </t>
    </r>
    <r>
      <rPr>
        <sz val="11"/>
        <color theme="1"/>
        <rFont val="Calibri"/>
        <family val="2"/>
        <scheme val="minor"/>
      </rPr>
      <t xml:space="preserve">include a workpaper reference for all 12 codes and standards measures. See "Measure List" tab for </t>
    </r>
  </si>
  <si>
    <t xml:space="preserve">  a list of codes and standards measures.</t>
  </si>
  <si>
    <r>
      <rPr>
        <b/>
        <sz val="11"/>
        <color rgb="FFC00000"/>
        <rFont val="Calibri"/>
        <family val="2"/>
        <scheme val="minor"/>
      </rPr>
      <t>Data Request</t>
    </r>
    <r>
      <rPr>
        <b/>
        <sz val="11"/>
        <color theme="1"/>
        <rFont val="Calibri"/>
        <family val="2"/>
        <scheme val="minor"/>
      </rPr>
      <t>:</t>
    </r>
    <r>
      <rPr>
        <sz val="11"/>
        <color theme="1"/>
        <rFont val="Calibri"/>
        <family val="2"/>
        <scheme val="minor"/>
      </rPr>
      <t xml:space="preserve"> submit all referenced workpapers associated with the 12 codes and standards measures.</t>
    </r>
  </si>
  <si>
    <t>QC checks</t>
  </si>
  <si>
    <t>Quarterly Installation Schedule</t>
  </si>
  <si>
    <t>Second Baseline (For savings after the RUL)</t>
  </si>
  <si>
    <t>Table Lookup Values</t>
  </si>
  <si>
    <t>Market Effects Adjustments</t>
  </si>
  <si>
    <t>Annual Installation Schedule (enter quarterly values to the right)</t>
  </si>
  <si>
    <t># Failed ==&gt;</t>
  </si>
  <si>
    <t>SubProgram directory</t>
  </si>
  <si>
    <t>SubProgram</t>
  </si>
  <si>
    <t>Sub-Program ID</t>
  </si>
  <si>
    <t>Climate Zone</t>
  </si>
  <si>
    <t>CZ, Sector, Measure combination found#</t>
  </si>
  <si>
    <t>Program Type 
(To look up Net-to-gross Ratio)</t>
  </si>
  <si>
    <t>Gross Measure Cost (Total Cost for Retrofit, Incr Cost for New/ROB) ($/unit)</t>
  </si>
  <si>
    <t>Rebate to end use customer or its assignee ($/unit)</t>
  </si>
  <si>
    <t>Incentives to entities other than the end use customer or its assignee($/unit)</t>
  </si>
  <si>
    <t>Direct Install Labor ($/unit)</t>
  </si>
  <si>
    <t>Direct Install Material ($/unit)</t>
  </si>
  <si>
    <t>Gross Participant Cost ($/unit)</t>
  </si>
  <si>
    <t>Electric Rate Schedule</t>
  </si>
  <si>
    <t>Demand Scaler</t>
  </si>
  <si>
    <t>User Entered kW Savings per unit (kW/unit)</t>
  </si>
  <si>
    <t>Gas Sector</t>
  </si>
  <si>
    <t>Gas Rate Schedule</t>
  </si>
  <si>
    <t>Gas Savings Profile</t>
  </si>
  <si>
    <t>Total Life.  Can be left blank for single baseline measures (Yrs)</t>
  </si>
  <si>
    <t>Incremental Cost (relative to standard efficiency default device) ($/unit)</t>
  </si>
  <si>
    <t>Measure Cost Inflation (%/year escalation)</t>
  </si>
  <si>
    <t>Early retrofit incremental kWh savings (kWh/unit)</t>
  </si>
  <si>
    <t>Early retrofit incremental kW savings (kW/unit)</t>
  </si>
  <si>
    <t>Early retrofit incremental Th savings (Th/unit)</t>
  </si>
  <si>
    <t>Combustion Type</t>
  </si>
  <si>
    <t>Expected Useful Life for New/ROB, RUL for retrofit. (yrs)2</t>
  </si>
  <si>
    <t>Net-to-Gross Ratio -Therms</t>
  </si>
  <si>
    <t>Net-to-Gross Ratio - kW</t>
  </si>
  <si>
    <t>Net-to-Gross Ratio - Costs</t>
  </si>
  <si>
    <t>Benefits - Participants Inside</t>
  </si>
  <si>
    <t>Benefits - Participants Outside</t>
  </si>
  <si>
    <t>Benefits- Non-participants</t>
  </si>
  <si>
    <t>Costs - Participants Inside</t>
  </si>
  <si>
    <t>Costs - Participants Outside</t>
  </si>
  <si>
    <t>Costs- Non-participants</t>
  </si>
  <si>
    <t>Total Benefits Factor</t>
  </si>
  <si>
    <t>Total Cost Factor</t>
  </si>
  <si>
    <t>% Eligible for TOU AC adjustment</t>
  </si>
  <si>
    <t>2013</t>
  </si>
  <si>
    <t>2014</t>
  </si>
  <si>
    <t>2015</t>
  </si>
  <si>
    <t>2016</t>
  </si>
  <si>
    <t>2017</t>
  </si>
  <si>
    <t>2018</t>
  </si>
  <si>
    <t>2019</t>
  </si>
  <si>
    <t>2020</t>
  </si>
  <si>
    <t>2021</t>
  </si>
  <si>
    <t>2022</t>
  </si>
  <si>
    <t>2023</t>
  </si>
  <si>
    <t>na</t>
  </si>
  <si>
    <t>13Qtr 1</t>
  </si>
  <si>
    <t>13Qtr 2</t>
  </si>
  <si>
    <t>13Qtr 3</t>
  </si>
  <si>
    <t>13Qtr 4</t>
  </si>
  <si>
    <t>14Qtr 1</t>
  </si>
  <si>
    <t>14Qtr 2</t>
  </si>
  <si>
    <t>14Qtr 3</t>
  </si>
  <si>
    <t>14Qtr 4</t>
  </si>
  <si>
    <t>15Qtr 1</t>
  </si>
  <si>
    <t>15Qtr 2</t>
  </si>
  <si>
    <t>15Qtr 3</t>
  </si>
  <si>
    <t>15Qtr 4</t>
  </si>
  <si>
    <t>Elec Load Shape</t>
  </si>
  <si>
    <t>Gas Load Shape</t>
  </si>
  <si>
    <t>Valid Profile</t>
  </si>
  <si>
    <t>SYSTEM</t>
  </si>
  <si>
    <t>kW</t>
  </si>
  <si>
    <t>Annual</t>
  </si>
  <si>
    <t>Residential Furnaces (&lt;0.3):Uncontrolled</t>
  </si>
  <si>
    <t>error giving kWh savings to DHW therm measure</t>
  </si>
  <si>
    <t>Winter Only</t>
  </si>
  <si>
    <t>Small Boilers (&lt;100 MMBtu/hr Heat Input):Uncontrolled</t>
  </si>
  <si>
    <t>Small Boilers (&lt;100 MMBtu/hr Heat Input):Controlled Low NOx Burner</t>
  </si>
  <si>
    <t>Small Boilers (&lt;100 MMBtu/hr Heat Input):Controlled – Flue Gas Recirculation</t>
  </si>
  <si>
    <t>Large Boilers (&gt;100 MMBtu/hr Heat Input):Controlled Low NOx Burner</t>
  </si>
  <si>
    <t>System</t>
  </si>
  <si>
    <t>Small Commercial</t>
  </si>
  <si>
    <t>kWh</t>
  </si>
  <si>
    <t>Large Boilers (&gt;100 MMBtu/hr Heat Input):Uncontrolled</t>
  </si>
  <si>
    <t>SCG E3 calculators</t>
  </si>
  <si>
    <t>3702-SW-CALS-Plug Load and Appliances</t>
  </si>
  <si>
    <t>3703-SW-CALS-Plug Load and Appliances - POS</t>
  </si>
  <si>
    <t>3704-SW-CALS-MFEER</t>
  </si>
  <si>
    <t>3705-SW-CALS-EUC WHUP</t>
  </si>
  <si>
    <t>3707-SW-CALS-RNC</t>
  </si>
  <si>
    <t>3710-SW-COM-Calculated</t>
  </si>
  <si>
    <t>3711-SW-COM-Deemed</t>
  </si>
  <si>
    <t>3715-SW-IND-Calculated</t>
  </si>
  <si>
    <t>3716-SW-IND-Deemed</t>
  </si>
  <si>
    <t>3719-SW-AG-Calculated</t>
  </si>
  <si>
    <t>3720-SW-AG-Deemed</t>
  </si>
  <si>
    <t>3724-SW C&amp;S-Building Codes &amp; Compliance Advocacy</t>
  </si>
  <si>
    <t>3735-SW-FIN-On-Bill Financing</t>
  </si>
  <si>
    <t>3757-3P-Small Industrial Facility Upgrades</t>
  </si>
  <si>
    <t>3758-3P-PREPS</t>
  </si>
  <si>
    <t>3759-3P-On Demand Efficiency</t>
  </si>
  <si>
    <t>3761-3P-MF Home Tune-Up</t>
  </si>
  <si>
    <t>3763-3P-MF Direct Therm Savings</t>
  </si>
  <si>
    <t>3764-3P-LivingWise</t>
  </si>
  <si>
    <t>3765-3P-Manufactured Mobile Home</t>
  </si>
  <si>
    <t>3766-3P-SaveGas</t>
  </si>
  <si>
    <t>Particpant Cost &gt;=0</t>
  </si>
  <si>
    <r>
      <rPr>
        <b/>
        <sz val="11"/>
        <color rgb="FFC00000"/>
        <rFont val="Calibri"/>
        <family val="2"/>
        <scheme val="minor"/>
      </rPr>
      <t>Data Request</t>
    </r>
    <r>
      <rPr>
        <b/>
        <sz val="11"/>
        <color theme="1"/>
        <rFont val="Calibri"/>
        <family val="2"/>
        <scheme val="minor"/>
      </rPr>
      <t>:</t>
    </r>
    <r>
      <rPr>
        <sz val="11"/>
        <color theme="1"/>
        <rFont val="Calibri"/>
        <family val="2"/>
        <scheme val="minor"/>
      </rPr>
      <t xml:space="preserve"> submit all referenced workpapers associated with the custom measures and/or a workbook with all referenced solution codes.</t>
    </r>
  </si>
  <si>
    <t>Measure data compiled from for all IOU-submitted E3 calculators</t>
  </si>
  <si>
    <t>Compiled by ED, with QC checks in columns CA through CD</t>
  </si>
  <si>
    <r>
      <rPr>
        <b/>
        <sz val="11"/>
        <color rgb="FFC00000"/>
        <rFont val="Calibri"/>
        <family val="2"/>
        <scheme val="minor"/>
      </rPr>
      <t>Data Request</t>
    </r>
    <r>
      <rPr>
        <b/>
        <sz val="11"/>
        <color theme="1"/>
        <rFont val="Calibri"/>
        <family val="2"/>
        <scheme val="minor"/>
      </rPr>
      <t xml:space="preserve">: </t>
    </r>
    <r>
      <rPr>
        <sz val="11"/>
        <color theme="1"/>
        <rFont val="Calibri"/>
        <family val="2"/>
        <scheme val="minor"/>
      </rPr>
      <t xml:space="preserve">include a workpaper or solution code reference for all custom measures. See column "D" on the next tab </t>
    </r>
  </si>
  <si>
    <t>for the list of custom measures.</t>
  </si>
  <si>
    <t xml:space="preserve">1 measure ("506058-Domestic Hot Water Therms") includes electric impacts with no specified electric profile.  </t>
  </si>
  <si>
    <t>This measure appears to be a gas-savings only measure, but includes 222,486 kWh/yr savings, though the intent is not clear</t>
  </si>
  <si>
    <t>since there is no workpaper referenced.</t>
  </si>
  <si>
    <r>
      <rPr>
        <b/>
        <sz val="11"/>
        <color rgb="FFC00000"/>
        <rFont val="Calibri"/>
        <family val="2"/>
        <scheme val="minor"/>
      </rPr>
      <t>Data Request</t>
    </r>
    <r>
      <rPr>
        <b/>
        <sz val="11"/>
        <color theme="1"/>
        <rFont val="Calibri"/>
        <family val="2"/>
        <scheme val="minor"/>
      </rPr>
      <t>:</t>
    </r>
    <r>
      <rPr>
        <sz val="11"/>
        <color theme="1"/>
        <rFont val="Calibri"/>
        <family val="2"/>
        <scheme val="minor"/>
      </rPr>
      <t xml:space="preserve"> submit a revised measure specification that coincides with the requested workpaper for this measure.  Either include</t>
    </r>
  </si>
  <si>
    <t>an electric profile for the energy impacts associated with this measure or correct the electric impact specification.</t>
  </si>
  <si>
    <t xml:space="preserve">11 measures either reference unknown workpapers or do not have a workpaper reference. See table 1 below for the list of </t>
  </si>
  <si>
    <t>in table 1.</t>
  </si>
  <si>
    <t>5.</t>
  </si>
  <si>
    <t>The 12 measures listed in table 2 below reference unknown measure IDs.</t>
  </si>
  <si>
    <t>in table 2.</t>
  </si>
  <si>
    <t>measures in this category.  The measures that reference "Averaged DEER Msrs" need specific references to DEER2011 measures and applicability</t>
  </si>
  <si>
    <t>or need a workpaper that documents the development of modified DEER impacts.</t>
  </si>
  <si>
    <r>
      <rPr>
        <b/>
        <sz val="11"/>
        <color rgb="FFC00000"/>
        <rFont val="Calibri"/>
        <family val="2"/>
        <scheme val="minor"/>
      </rPr>
      <t>Data Request</t>
    </r>
    <r>
      <rPr>
        <b/>
        <sz val="11"/>
        <color theme="1"/>
        <rFont val="Calibri"/>
        <family val="2"/>
        <scheme val="minor"/>
      </rPr>
      <t>:</t>
    </r>
    <r>
      <rPr>
        <sz val="11"/>
        <color theme="1"/>
        <rFont val="Calibri"/>
        <family val="2"/>
        <scheme val="minor"/>
      </rPr>
      <t xml:space="preserve"> update the workpaper references to existing workpapers (or DEER measures) or supply the missing workpapers for all measures</t>
    </r>
  </si>
  <si>
    <t>The 58 Custom (or Calculated) measures do not have workpaper references.</t>
  </si>
  <si>
    <t>Type (Custom, Deemed or C&amp;S)</t>
  </si>
  <si>
    <t>C&amp;S</t>
  </si>
  <si>
    <t>Clarification</t>
  </si>
  <si>
    <t>Any</t>
  </si>
  <si>
    <t>All Lodging Facilities</t>
  </si>
  <si>
    <t>RES, OfL, OfS</t>
  </si>
  <si>
    <t>Foodservice facilities</t>
  </si>
  <si>
    <t>This measure is only applicable to the foodservice industry.</t>
  </si>
  <si>
    <t>MFM</t>
  </si>
  <si>
    <t>Yes</t>
  </si>
  <si>
    <t>SMF</t>
  </si>
  <si>
    <t>IOU</t>
  </si>
  <si>
    <t>Data based on ASW field study based on Sempra Energy Utility customers.</t>
  </si>
  <si>
    <t>CA</t>
  </si>
  <si>
    <t>Each IOU has a measure for their climate zone.</t>
  </si>
  <si>
    <t>Climate Zones are listed in the Summary Table found on Page ii.</t>
  </si>
  <si>
    <t>"All" implies DEER Climate Zone "Any" in this instance</t>
  </si>
  <si>
    <t>"All" implies DEER Climate Zone "IOU" in this instance</t>
  </si>
  <si>
    <t>"N/A" implies DEER Climate Zone "Any" in this instance</t>
  </si>
  <si>
    <t>Data was weighted based on three CA IOUs (SCG, SDG&amp;E, PG&amp;E)</t>
  </si>
  <si>
    <t>Clarifcation</t>
  </si>
  <si>
    <t>"AV" implies DEER Vintage "Any" in this instance</t>
  </si>
  <si>
    <t>New</t>
  </si>
  <si>
    <t>Measure is not vintage dependent</t>
  </si>
  <si>
    <t>Measure is for new construction</t>
  </si>
  <si>
    <t>All implies DEER Vintage "Any" in this instance</t>
  </si>
  <si>
    <t>All vintages were averaged into the saving calculations</t>
  </si>
  <si>
    <t>PGECOPR0105 R1 Comm Pool Heater.doc</t>
  </si>
  <si>
    <t>Commercial Pool Heaters</t>
  </si>
  <si>
    <t>NBD</t>
  </si>
  <si>
    <t>Not Building Dependent - See workpaper for measure details</t>
  </si>
  <si>
    <t>PGE workpaper.  Please refer to PGE for clarification</t>
  </si>
  <si>
    <t>Need to revise to add Summary Table</t>
  </si>
  <si>
    <t>Internal Comments</t>
  </si>
  <si>
    <t>Re-submit with attached workpapers</t>
  </si>
  <si>
    <t>Superseded by PGECOPR0105</t>
  </si>
  <si>
    <r>
      <t>WPSCGNRWH050101A</t>
    </r>
    <r>
      <rPr>
        <sz val="9"/>
        <color rgb="FFFF0000"/>
        <rFont val="Calibri"/>
        <family val="2"/>
        <scheme val="minor"/>
      </rPr>
      <t xml:space="preserve"> (Superseded by PGECOPR0105)</t>
    </r>
  </si>
  <si>
    <t>SCG to revise WP to add building type "SMF"</t>
  </si>
  <si>
    <t>SCG to revise WP to add climate zone "IOU"</t>
  </si>
  <si>
    <r>
      <rPr>
        <sz val="9"/>
        <rFont val="Calibri"/>
        <family val="2"/>
        <scheme val="minor"/>
      </rPr>
      <t>WPWATER2009</t>
    </r>
    <r>
      <rPr>
        <sz val="9"/>
        <color rgb="FFFF0000"/>
        <rFont val="Calibri"/>
        <family val="2"/>
        <scheme val="minor"/>
      </rPr>
      <t/>
    </r>
  </si>
  <si>
    <t>ICFRN2091A</t>
  </si>
  <si>
    <t>Response</t>
  </si>
  <si>
    <t>ibid index  id 1</t>
  </si>
  <si>
    <t>transmitted with this DR response package.</t>
  </si>
  <si>
    <t>WP ID is supposed to be "WPSCGREWH120618A" and is transmitted with this DR response package.  Please note, the WP ID noted under the worksheet titled "Submitted Workpapers" is incorrectly noted as "WPSCGNRWH120618A" and is also supposed to be "WPSCGREWH120618A" (Note the only difference is NR should be RE).</t>
  </si>
  <si>
    <t>WP ID was at the end of filename.  File is renamed with ID at the front, and is transmitted with this response package.</t>
  </si>
  <si>
    <t>DEER2011 - RB-BS-CeilIns-VintR-AddR19, Ceiling - Add R-19 batts on top of vintage-specific existing insulation.</t>
  </si>
  <si>
    <t>RG-HV-EffFurn-92AFUE</t>
  </si>
  <si>
    <t xml:space="preserve">Grnhs-Shell-ThermCurt </t>
  </si>
  <si>
    <t>Grnhs-Shell-LowIRroof</t>
  </si>
  <si>
    <t>RG-WtrHt-SmlStrg-Gas-lte75kBtuh-40G-0p62EF</t>
  </si>
  <si>
    <t>WPWATER2009, this WP need to be revised.  WP should point to SCGWP100303A Rev2 for this measure.</t>
  </si>
  <si>
    <t>WPWATER2009, this WP need to be revised.  WP should point to WPSCGREWH120618A for this measure.</t>
  </si>
  <si>
    <t>RB-BS-BlowInIns-R0-R13</t>
  </si>
  <si>
    <t>RG-WtrHt-SmlInst-Gas-lte75kBtuh-lt2G-0p82EF</t>
  </si>
  <si>
    <t>ICFRN2091A_Kitchen and Laundry WP-Jun9.doc</t>
  </si>
  <si>
    <t>Kitchen and Laundry DHW Controller for Lodging Facilities</t>
  </si>
  <si>
    <t>Incorrect WP was submitted.  Correct WP is ICFRN2091A_Kitchen and Laundry WP-Jun9.doc and is transmitted with this response package.  Note, WP information appended to bottom of list within the "Submitted Workpapers" worksheet.</t>
  </si>
  <si>
    <t>SCGWP100202A_Rev1_LivingWise.doc</t>
  </si>
  <si>
    <t>LivingWise Energy Savings Kit</t>
  </si>
  <si>
    <t>Was not part of original submittion</t>
  </si>
  <si>
    <t>Deemed</t>
  </si>
  <si>
    <t>Adder</t>
  </si>
  <si>
    <t>HMG Workpaper</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</si>
</sst>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yy;@"/>
    <numFmt numFmtId="165" formatCode="_(* #,##0.000_);_(* \(#,##0.000\);_(* &quot;-&quot;??_);_(@_)"/>
    <numFmt numFmtId="166" formatCode="0.0%"/>
    <numFmt numFmtId="167" formatCode="_(* #,##0_);_(* \(#,##0\);_(* &quot;-&quot;??_);_(@_)"/>
  </numFmts>
  <fonts count="42">
    <font>
      <sz val="11"/>
      <color theme="1"/>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i/>
      <sz val="11"/>
      <color theme="1"/>
      <name val="Calibri"/>
      <family val="2"/>
      <scheme val="minor"/>
    </font>
    <font>
      <sz val="10"/>
      <name val="Arial"/>
      <family val="2"/>
    </font>
    <font>
      <u/>
      <sz val="10"/>
      <color indexed="12"/>
      <name val="Arial"/>
      <family val="2"/>
    </font>
    <font>
      <sz val="9"/>
      <name val="Arial"/>
      <family val="2"/>
    </font>
    <font>
      <sz val="11"/>
      <color theme="0" tint="-0.34998626667073579"/>
      <name val="Calibri"/>
      <family val="2"/>
      <scheme val="minor"/>
    </font>
    <font>
      <b/>
      <sz val="13"/>
      <color theme="3"/>
      <name val="Calibri"/>
      <family val="2"/>
      <scheme val="minor"/>
    </font>
    <font>
      <sz val="11"/>
      <color rgb="FF9C6500"/>
      <name val="Calibri"/>
      <family val="2"/>
      <scheme val="minor"/>
    </font>
    <font>
      <i/>
      <sz val="11"/>
      <name val="Calibri"/>
      <family val="2"/>
      <scheme val="minor"/>
    </font>
    <font>
      <sz val="9"/>
      <color theme="1"/>
      <name val="Calibri"/>
      <family val="2"/>
      <scheme val="minor"/>
    </font>
    <font>
      <sz val="9"/>
      <color rgb="FF000000"/>
      <name val="Calibri"/>
      <family val="2"/>
      <scheme val="minor"/>
    </font>
    <font>
      <sz val="9"/>
      <color theme="0" tint="-0.14999847407452621"/>
      <name val="Calibri"/>
      <family val="2"/>
      <scheme val="minor"/>
    </font>
    <font>
      <b/>
      <u/>
      <sz val="9"/>
      <color theme="1"/>
      <name val="Calibri"/>
      <family val="2"/>
      <scheme val="minor"/>
    </font>
    <font>
      <sz val="11"/>
      <color theme="3"/>
      <name val="Calibri"/>
      <family val="2"/>
      <scheme val="minor"/>
    </font>
    <font>
      <b/>
      <sz val="15"/>
      <color theme="3"/>
      <name val="Calibri"/>
      <family val="2"/>
      <scheme val="minor"/>
    </font>
    <font>
      <sz val="11"/>
      <color rgb="FF9C0006"/>
      <name val="Calibri"/>
      <family val="2"/>
      <scheme val="minor"/>
    </font>
    <font>
      <sz val="14"/>
      <color theme="1"/>
      <name val="Calibri"/>
      <family val="2"/>
      <scheme val="minor"/>
    </font>
    <font>
      <b/>
      <i/>
      <sz val="11"/>
      <color theme="3"/>
      <name val="Calibri"/>
      <family val="2"/>
      <scheme val="minor"/>
    </font>
    <font>
      <b/>
      <sz val="11"/>
      <color rgb="FFC00000"/>
      <name val="Calibri"/>
      <family val="2"/>
      <scheme val="minor"/>
    </font>
    <font>
      <sz val="10"/>
      <name val="Times New Roman"/>
      <family val="1"/>
    </font>
    <font>
      <sz val="10"/>
      <color rgb="FFA6A6A6"/>
      <name val="Times New Roman"/>
      <family val="1"/>
    </font>
    <font>
      <sz val="10"/>
      <color rgb="FFA6A6A6"/>
      <name val="Courier New"/>
      <family val="3"/>
    </font>
    <font>
      <sz val="11"/>
      <color rgb="FF9C0006"/>
      <name val="Calibri"/>
      <family val="2"/>
    </font>
    <font>
      <b/>
      <sz val="15"/>
      <color rgb="FF1F497D"/>
      <name val="Calibri"/>
      <family val="2"/>
    </font>
    <font>
      <b/>
      <sz val="12"/>
      <name val="Arial"/>
      <family val="2"/>
    </font>
    <font>
      <b/>
      <sz val="10"/>
      <name val="Arial"/>
      <family val="2"/>
    </font>
    <font>
      <b/>
      <sz val="10"/>
      <color rgb="FFFFFFFF"/>
      <name val="Arial"/>
      <family val="2"/>
    </font>
    <font>
      <sz val="10"/>
      <color rgb="FFFFFFFF"/>
      <name val="Arial"/>
      <family val="2"/>
    </font>
    <font>
      <sz val="11"/>
      <name val="Calibri"/>
      <family val="2"/>
    </font>
    <font>
      <sz val="10"/>
      <color rgb="FFBFBFBF"/>
      <name val="Times New Roman"/>
      <family val="1"/>
    </font>
    <font>
      <sz val="11"/>
      <name val="Calibri"/>
      <family val="2"/>
      <scheme val="minor"/>
    </font>
    <font>
      <sz val="9"/>
      <color rgb="FFFF0000"/>
      <name val="Calibri"/>
      <family val="2"/>
      <scheme val="minor"/>
    </font>
    <font>
      <strike/>
      <sz val="9"/>
      <color rgb="FFFF0000"/>
      <name val="Calibri"/>
      <family val="2"/>
      <scheme val="minor"/>
    </font>
    <font>
      <u/>
      <sz val="9"/>
      <color rgb="FFFF0000"/>
      <name val="Calibri"/>
      <family val="2"/>
      <scheme val="minor"/>
    </font>
    <font>
      <sz val="9"/>
      <name val="Calibri"/>
      <family val="2"/>
      <scheme val="minor"/>
    </font>
    <font>
      <strike/>
      <sz val="9"/>
      <color theme="1"/>
      <name val="Calibri"/>
      <family val="2"/>
      <scheme val="minor"/>
    </font>
    <font>
      <u/>
      <sz val="9"/>
      <color theme="1"/>
      <name val="Calibri"/>
      <family val="2"/>
      <scheme val="minor"/>
    </font>
    <font>
      <strike/>
      <u/>
      <sz val="9"/>
      <color theme="1"/>
      <name val="Calibri"/>
      <family val="2"/>
      <scheme val="minor"/>
    </font>
    <font>
      <sz val="11"/>
      <color rgb="FFFF0000"/>
      <name val="Calibri"/>
      <family val="2"/>
      <scheme val="minor"/>
    </font>
  </fonts>
  <fills count="23">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indexed="22"/>
        <bgColor indexed="64"/>
      </patternFill>
    </fill>
    <fill>
      <patternFill patternType="solid">
        <fgColor theme="3" tint="0.79998168889431442"/>
        <bgColor indexed="64"/>
      </patternFill>
    </fill>
    <fill>
      <patternFill patternType="solid">
        <fgColor rgb="FFFFEB9C"/>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7CE"/>
      </patternFill>
    </fill>
    <fill>
      <patternFill patternType="solid">
        <fgColor rgb="FFFFC7CE"/>
        <bgColor rgb="FFFFFFFF"/>
      </patternFill>
    </fill>
    <fill>
      <patternFill patternType="solid">
        <fgColor rgb="FFC0C0C0"/>
        <bgColor rgb="FF000000"/>
      </patternFill>
    </fill>
    <fill>
      <patternFill patternType="solid">
        <fgColor rgb="FFC5D9F1"/>
        <bgColor rgb="FF000000"/>
      </patternFill>
    </fill>
    <fill>
      <patternFill patternType="solid">
        <fgColor rgb="FFDCE6F1"/>
        <bgColor rgb="FF000000"/>
      </patternFill>
    </fill>
    <fill>
      <patternFill patternType="solid">
        <fgColor rgb="FFFFFFFF"/>
        <bgColor rgb="FF000000"/>
      </patternFill>
    </fill>
    <fill>
      <patternFill patternType="solid">
        <fgColor rgb="FF808080"/>
        <bgColor rgb="FF000000"/>
      </patternFill>
    </fill>
    <fill>
      <patternFill patternType="solid">
        <fgColor rgb="FFBFBFBF"/>
        <bgColor rgb="FF000000"/>
      </patternFill>
    </fill>
    <fill>
      <patternFill patternType="solid">
        <fgColor rgb="FFFFCC99"/>
        <bgColor rgb="FF000000"/>
      </patternFill>
    </fill>
    <fill>
      <patternFill patternType="solid">
        <fgColor rgb="FFEEECE1"/>
        <bgColor rgb="FF000000"/>
      </patternFill>
    </fill>
    <fill>
      <patternFill patternType="solid">
        <fgColor rgb="FFFFFF00"/>
        <bgColor rgb="FF000000"/>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ck">
        <color theme="4"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theme="4"/>
      </bottom>
      <diagonal/>
    </border>
    <border>
      <left/>
      <right/>
      <top/>
      <bottom style="thick">
        <color rgb="FF4F81BD"/>
      </bottom>
      <diagonal/>
    </border>
  </borders>
  <cellStyleXfs count="12">
    <xf numFmtId="0" fontId="0" fillId="0" borderId="0"/>
    <xf numFmtId="9" fontId="1" fillId="0" borderId="0" applyFont="0" applyFill="0" applyBorder="0" applyAlignment="0" applyProtection="0"/>
    <xf numFmtId="164" fontId="1" fillId="0" borderId="0"/>
    <xf numFmtId="0" fontId="3"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9" applyNumberFormat="0" applyFill="0" applyAlignment="0" applyProtection="0"/>
    <xf numFmtId="0" fontId="10" fillId="6" borderId="0" applyNumberFormat="0" applyBorder="0" applyAlignment="0" applyProtection="0"/>
    <xf numFmtId="0" fontId="17" fillId="0" borderId="15" applyNumberFormat="0" applyFill="0" applyAlignment="0" applyProtection="0"/>
    <xf numFmtId="0" fontId="18" fillId="11" borderId="0" applyNumberFormat="0" applyBorder="0" applyAlignment="0" applyProtection="0"/>
    <xf numFmtId="0" fontId="22" fillId="0" borderId="0"/>
  </cellStyleXfs>
  <cellXfs count="192">
    <xf numFmtId="0" fontId="0" fillId="0" borderId="0" xfId="0"/>
    <xf numFmtId="0" fontId="0" fillId="0" borderId="0" xfId="0" applyAlignment="1"/>
    <xf numFmtId="0" fontId="0" fillId="0" borderId="0" xfId="0"/>
    <xf numFmtId="0" fontId="3" fillId="0" borderId="0" xfId="3"/>
    <xf numFmtId="0" fontId="4" fillId="0" borderId="0" xfId="0" applyFont="1"/>
    <xf numFmtId="0" fontId="0" fillId="0" borderId="0" xfId="0"/>
    <xf numFmtId="0" fontId="5" fillId="4" borderId="2" xfId="0" applyFont="1" applyFill="1" applyBorder="1" applyAlignment="1">
      <alignment horizontal="center"/>
    </xf>
    <xf numFmtId="0" fontId="5" fillId="4" borderId="1" xfId="0" applyFont="1" applyFill="1" applyBorder="1" applyAlignment="1">
      <alignment horizontal="center"/>
    </xf>
    <xf numFmtId="0" fontId="5" fillId="4" borderId="4" xfId="0" applyFont="1" applyFill="1" applyBorder="1" applyAlignment="1">
      <alignment horizontal="center"/>
    </xf>
    <xf numFmtId="0" fontId="7" fillId="0" borderId="1" xfId="0" applyFont="1" applyFill="1" applyBorder="1" applyAlignment="1" applyProtection="1">
      <alignment horizontal="left"/>
      <protection locked="0"/>
    </xf>
    <xf numFmtId="0" fontId="5" fillId="5" borderId="1" xfId="0" applyFont="1" applyFill="1" applyBorder="1" applyAlignment="1">
      <alignment horizontal="center"/>
    </xf>
    <xf numFmtId="0" fontId="0" fillId="4" borderId="1" xfId="0" applyFill="1" applyBorder="1" applyAlignment="1">
      <alignment horizontal="center"/>
    </xf>
    <xf numFmtId="165" fontId="5" fillId="2" borderId="2" xfId="4" applyNumberFormat="1" applyFont="1" applyFill="1" applyBorder="1" applyAlignment="1">
      <alignment horizontal="center"/>
    </xf>
    <xf numFmtId="0" fontId="5" fillId="2" borderId="3" xfId="0" applyFont="1" applyFill="1" applyBorder="1" applyAlignment="1">
      <alignment horizontal="center"/>
    </xf>
    <xf numFmtId="166" fontId="5" fillId="5" borderId="4" xfId="1" applyNumberFormat="1" applyFont="1" applyFill="1" applyBorder="1" applyAlignment="1">
      <alignment horizontal="center"/>
    </xf>
    <xf numFmtId="0" fontId="7" fillId="0" borderId="1" xfId="0" applyFont="1" applyFill="1" applyBorder="1" applyAlignment="1" applyProtection="1">
      <protection locked="0"/>
    </xf>
    <xf numFmtId="0" fontId="7" fillId="0" borderId="1" xfId="0" applyNumberFormat="1" applyFont="1" applyFill="1" applyBorder="1" applyAlignment="1" applyProtection="1">
      <protection locked="0"/>
    </xf>
    <xf numFmtId="0" fontId="7" fillId="2" borderId="1" xfId="0" applyFont="1" applyFill="1" applyBorder="1" applyAlignment="1" applyProtection="1">
      <alignment horizontal="center"/>
      <protection locked="0"/>
    </xf>
    <xf numFmtId="167" fontId="7" fillId="0" borderId="1" xfId="4" applyNumberFormat="1" applyFont="1" applyFill="1" applyBorder="1" applyAlignment="1" applyProtection="1">
      <protection locked="0"/>
    </xf>
    <xf numFmtId="0" fontId="7" fillId="0" borderId="1" xfId="5" applyNumberFormat="1" applyFont="1" applyFill="1" applyBorder="1" applyAlignment="1" applyProtection="1">
      <protection locked="0"/>
    </xf>
    <xf numFmtId="165" fontId="7" fillId="0" borderId="1" xfId="4" applyNumberFormat="1" applyFont="1" applyFill="1" applyBorder="1" applyAlignment="1"/>
    <xf numFmtId="9" fontId="7" fillId="4" borderId="1" xfId="1" applyFont="1" applyFill="1" applyBorder="1" applyAlignment="1"/>
    <xf numFmtId="9" fontId="7" fillId="0" borderId="1" xfId="1" applyFont="1" applyFill="1" applyBorder="1" applyAlignment="1"/>
    <xf numFmtId="166" fontId="7" fillId="0" borderId="1" xfId="1" applyNumberFormat="1" applyFont="1" applyFill="1" applyBorder="1" applyAlignment="1"/>
    <xf numFmtId="0" fontId="0" fillId="0" borderId="0" xfId="0" applyAlignment="1">
      <alignment horizontal="center"/>
    </xf>
    <xf numFmtId="0" fontId="0" fillId="0" borderId="0" xfId="0" applyAlignment="1">
      <alignment horizontal="right"/>
    </xf>
    <xf numFmtId="0" fontId="0" fillId="0" borderId="6" xfId="0" applyBorder="1" applyAlignment="1">
      <alignment horizontal="right"/>
    </xf>
    <xf numFmtId="0" fontId="0" fillId="3" borderId="1" xfId="0" applyFill="1" applyBorder="1" applyAlignment="1">
      <alignment horizontal="right"/>
    </xf>
    <xf numFmtId="0" fontId="0" fillId="0" borderId="0" xfId="0" applyBorder="1" applyAlignment="1">
      <alignment horizontal="center"/>
    </xf>
    <xf numFmtId="0" fontId="0" fillId="0" borderId="0" xfId="0" applyBorder="1" applyAlignment="1">
      <alignment horizontal="right"/>
    </xf>
    <xf numFmtId="0" fontId="0" fillId="0" borderId="7" xfId="0" applyBorder="1" applyAlignment="1">
      <alignment horizontal="right"/>
    </xf>
    <xf numFmtId="0" fontId="0" fillId="0" borderId="6" xfId="0" applyBorder="1" applyAlignment="1">
      <alignment horizontal="center"/>
    </xf>
    <xf numFmtId="0" fontId="0" fillId="0" borderId="8" xfId="0" applyBorder="1" applyAlignment="1">
      <alignment horizontal="right"/>
    </xf>
    <xf numFmtId="0" fontId="3" fillId="0" borderId="0" xfId="3" applyAlignment="1"/>
    <xf numFmtId="0" fontId="0" fillId="0" borderId="0" xfId="0" quotePrefix="1" applyAlignment="1"/>
    <xf numFmtId="0" fontId="0" fillId="0" borderId="10" xfId="0" applyBorder="1" applyAlignment="1">
      <alignment horizontal="right"/>
    </xf>
    <xf numFmtId="0" fontId="0" fillId="0" borderId="11" xfId="0"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0" fillId="0" borderId="14" xfId="0" applyBorder="1" applyAlignment="1">
      <alignment horizontal="right"/>
    </xf>
    <xf numFmtId="0" fontId="12" fillId="0" borderId="0" xfId="0" applyFont="1" applyAlignment="1">
      <alignment horizontal="left"/>
    </xf>
    <xf numFmtId="0" fontId="12" fillId="0" borderId="0" xfId="0" applyFont="1" applyAlignment="1"/>
    <xf numFmtId="0" fontId="12" fillId="7" borderId="13" xfId="0" applyFont="1" applyFill="1" applyBorder="1" applyAlignment="1"/>
    <xf numFmtId="0" fontId="12" fillId="7" borderId="0" xfId="0" applyFont="1" applyFill="1" applyBorder="1" applyAlignment="1"/>
    <xf numFmtId="0" fontId="12" fillId="8" borderId="13" xfId="0" applyFont="1" applyFill="1" applyBorder="1" applyAlignment="1"/>
    <xf numFmtId="0" fontId="12" fillId="8" borderId="0" xfId="0" applyFont="1" applyFill="1" applyBorder="1" applyAlignment="1"/>
    <xf numFmtId="0" fontId="12" fillId="9" borderId="13" xfId="0" applyFont="1" applyFill="1" applyBorder="1" applyAlignment="1"/>
    <xf numFmtId="14" fontId="12" fillId="0" borderId="0" xfId="0" applyNumberFormat="1" applyFont="1" applyAlignment="1"/>
    <xf numFmtId="0" fontId="13" fillId="0" borderId="0" xfId="0" applyFont="1" applyAlignment="1"/>
    <xf numFmtId="0" fontId="12" fillId="9" borderId="0" xfId="0" applyFont="1" applyFill="1" applyBorder="1" applyAlignment="1"/>
    <xf numFmtId="14" fontId="12" fillId="10" borderId="0" xfId="0" applyNumberFormat="1" applyFont="1" applyFill="1" applyBorder="1" applyAlignment="1"/>
    <xf numFmtId="0" fontId="12" fillId="10" borderId="13" xfId="0" applyFont="1" applyFill="1" applyBorder="1" applyAlignment="1"/>
    <xf numFmtId="0" fontId="12" fillId="10" borderId="7" xfId="0" applyFont="1" applyFill="1" applyBorder="1" applyAlignment="1"/>
    <xf numFmtId="14" fontId="12" fillId="10" borderId="0" xfId="0" applyNumberFormat="1" applyFont="1" applyFill="1" applyBorder="1" applyAlignment="1">
      <alignment horizontal="center"/>
    </xf>
    <xf numFmtId="14" fontId="12" fillId="10" borderId="13" xfId="0" applyNumberFormat="1" applyFont="1" applyFill="1" applyBorder="1" applyAlignment="1"/>
    <xf numFmtId="0" fontId="12" fillId="7" borderId="7" xfId="0" applyFont="1" applyFill="1" applyBorder="1" applyAlignment="1"/>
    <xf numFmtId="0" fontId="12" fillId="8" borderId="7" xfId="0" applyFont="1" applyFill="1" applyBorder="1" applyAlignment="1"/>
    <xf numFmtId="14" fontId="12" fillId="10" borderId="7" xfId="0" applyNumberFormat="1" applyFont="1" applyFill="1" applyBorder="1" applyAlignment="1"/>
    <xf numFmtId="0" fontId="14" fillId="0" borderId="0" xfId="0" applyFont="1" applyAlignment="1"/>
    <xf numFmtId="0" fontId="15" fillId="0" borderId="0" xfId="0" applyFont="1" applyAlignment="1"/>
    <xf numFmtId="0" fontId="8" fillId="0" borderId="0" xfId="0" quotePrefix="1" applyFont="1" applyAlignment="1">
      <alignment horizontal="right" indent="1"/>
    </xf>
    <xf numFmtId="0" fontId="8" fillId="0" borderId="0" xfId="0" applyFont="1" applyAlignment="1">
      <alignment horizontal="right" indent="1"/>
    </xf>
    <xf numFmtId="0" fontId="16" fillId="0" borderId="0" xfId="0" applyFont="1"/>
    <xf numFmtId="0" fontId="12" fillId="0" borderId="5" xfId="0" applyFont="1" applyBorder="1" applyAlignment="1"/>
    <xf numFmtId="14" fontId="12" fillId="0" borderId="5" xfId="0" applyNumberFormat="1" applyFont="1" applyBorder="1" applyAlignment="1">
      <alignment horizontal="center"/>
    </xf>
    <xf numFmtId="0" fontId="12" fillId="0" borderId="5" xfId="0" applyFont="1" applyBorder="1" applyAlignment="1">
      <alignment horizontal="center" wrapText="1"/>
    </xf>
    <xf numFmtId="14" fontId="12" fillId="0" borderId="5" xfId="0" applyNumberFormat="1" applyFont="1" applyFill="1" applyBorder="1" applyAlignment="1">
      <alignment horizontal="center" wrapText="1"/>
    </xf>
    <xf numFmtId="1" fontId="12" fillId="0" borderId="5" xfId="0" applyNumberFormat="1" applyFont="1" applyFill="1" applyBorder="1" applyAlignment="1">
      <alignment horizontal="center"/>
    </xf>
    <xf numFmtId="1" fontId="12" fillId="0" borderId="5" xfId="0" applyNumberFormat="1" applyFont="1" applyBorder="1" applyAlignment="1">
      <alignment horizontal="center"/>
    </xf>
    <xf numFmtId="0" fontId="19" fillId="0" borderId="0" xfId="0" applyFont="1"/>
    <xf numFmtId="0" fontId="22" fillId="0" borderId="0" xfId="0" applyFont="1" applyFill="1" applyBorder="1"/>
    <xf numFmtId="0" fontId="22" fillId="0" borderId="0" xfId="0" applyFont="1" applyFill="1" applyBorder="1" applyAlignment="1">
      <alignment horizontal="center"/>
    </xf>
    <xf numFmtId="0" fontId="22" fillId="0" borderId="0" xfId="0" applyFont="1" applyFill="1" applyBorder="1" applyAlignment="1">
      <alignment horizontal="right"/>
    </xf>
    <xf numFmtId="0" fontId="23" fillId="0" borderId="0" xfId="0" applyFont="1" applyFill="1" applyBorder="1" applyAlignment="1">
      <alignment horizontal="right"/>
    </xf>
    <xf numFmtId="0" fontId="23" fillId="0" borderId="0" xfId="0" applyFont="1" applyFill="1" applyBorder="1" applyAlignment="1">
      <alignment horizontal="center"/>
    </xf>
    <xf numFmtId="0" fontId="24" fillId="0" borderId="0" xfId="0" applyFont="1" applyFill="1" applyBorder="1" applyAlignment="1">
      <alignment horizontal="center"/>
    </xf>
    <xf numFmtId="167" fontId="26" fillId="0" borderId="16" xfId="9" applyNumberFormat="1" applyFont="1" applyFill="1" applyBorder="1"/>
    <xf numFmtId="0" fontId="27" fillId="13" borderId="0" xfId="0" applyFont="1" applyFill="1" applyBorder="1"/>
    <xf numFmtId="0" fontId="5" fillId="13" borderId="0" xfId="0" applyFont="1" applyFill="1" applyBorder="1"/>
    <xf numFmtId="0" fontId="5" fillId="13" borderId="0" xfId="0" applyFont="1" applyFill="1" applyBorder="1" applyAlignment="1"/>
    <xf numFmtId="0" fontId="22" fillId="14" borderId="2" xfId="0" applyFont="1" applyFill="1" applyBorder="1" applyAlignment="1">
      <alignment horizontal="centerContinuous"/>
    </xf>
    <xf numFmtId="0" fontId="22" fillId="14" borderId="3" xfId="0" applyFont="1" applyFill="1" applyBorder="1" applyAlignment="1">
      <alignment horizontal="centerContinuous"/>
    </xf>
    <xf numFmtId="0" fontId="22" fillId="14" borderId="4" xfId="0" applyFont="1" applyFill="1" applyBorder="1" applyAlignment="1">
      <alignment horizontal="centerContinuous"/>
    </xf>
    <xf numFmtId="0" fontId="5" fillId="13" borderId="0" xfId="0" applyFont="1" applyFill="1" applyBorder="1" applyAlignment="1">
      <alignment horizontal="left"/>
    </xf>
    <xf numFmtId="165" fontId="5" fillId="13" borderId="0" xfId="4" applyNumberFormat="1" applyFont="1" applyFill="1" applyBorder="1"/>
    <xf numFmtId="0" fontId="5" fillId="13" borderId="10" xfId="0" applyFont="1" applyFill="1" applyBorder="1"/>
    <xf numFmtId="0" fontId="5" fillId="13" borderId="12" xfId="0" applyFont="1" applyFill="1" applyBorder="1"/>
    <xf numFmtId="166" fontId="28" fillId="14" borderId="2" xfId="1" applyNumberFormat="1" applyFont="1" applyFill="1" applyBorder="1"/>
    <xf numFmtId="166" fontId="5" fillId="14" borderId="4" xfId="1" applyNumberFormat="1" applyFont="1" applyFill="1" applyBorder="1"/>
    <xf numFmtId="166" fontId="28" fillId="15" borderId="10" xfId="1" applyNumberFormat="1" applyFont="1" applyFill="1" applyBorder="1" applyAlignment="1">
      <alignment horizontal="centerContinuous"/>
    </xf>
    <xf numFmtId="166" fontId="28" fillId="15" borderId="11" xfId="1" applyNumberFormat="1" applyFont="1" applyFill="1" applyBorder="1" applyAlignment="1">
      <alignment horizontal="centerContinuous"/>
    </xf>
    <xf numFmtId="166" fontId="28" fillId="15" borderId="12" xfId="1" applyNumberFormat="1" applyFont="1" applyFill="1" applyBorder="1" applyAlignment="1">
      <alignment horizontal="centerContinuous"/>
    </xf>
    <xf numFmtId="9" fontId="5" fillId="13" borderId="0" xfId="1" applyFont="1" applyFill="1" applyBorder="1"/>
    <xf numFmtId="0" fontId="25" fillId="12" borderId="0" xfId="10" applyFont="1" applyFill="1" applyBorder="1"/>
    <xf numFmtId="0" fontId="28" fillId="16" borderId="10" xfId="0" applyFont="1" applyFill="1" applyBorder="1"/>
    <xf numFmtId="0" fontId="28" fillId="16" borderId="11" xfId="0" applyFont="1" applyFill="1" applyBorder="1"/>
    <xf numFmtId="0" fontId="28" fillId="16" borderId="12" xfId="0" applyFont="1" applyFill="1" applyBorder="1"/>
    <xf numFmtId="0" fontId="29" fillId="17" borderId="2" xfId="0" applyFont="1" applyFill="1" applyBorder="1"/>
    <xf numFmtId="0" fontId="30" fillId="17" borderId="3" xfId="0" applyFont="1" applyFill="1" applyBorder="1"/>
    <xf numFmtId="0" fontId="30" fillId="17" borderId="4" xfId="0" applyFont="1" applyFill="1" applyBorder="1"/>
    <xf numFmtId="0" fontId="28" fillId="16" borderId="2" xfId="0" applyFont="1" applyFill="1" applyBorder="1" applyAlignment="1"/>
    <xf numFmtId="0" fontId="28" fillId="16" borderId="3" xfId="0" applyFont="1" applyFill="1" applyBorder="1" applyAlignment="1"/>
    <xf numFmtId="0" fontId="28" fillId="16" borderId="4" xfId="0" applyFont="1" applyFill="1" applyBorder="1" applyAlignment="1"/>
    <xf numFmtId="2" fontId="22" fillId="0" borderId="0" xfId="0" applyNumberFormat="1" applyFont="1" applyFill="1" applyBorder="1"/>
    <xf numFmtId="0" fontId="22" fillId="0" borderId="6" xfId="0" applyFont="1" applyFill="1" applyBorder="1"/>
    <xf numFmtId="0" fontId="22" fillId="0" borderId="0" xfId="0" applyFont="1" applyFill="1" applyBorder="1" applyAlignment="1">
      <alignment horizontal="center" wrapText="1"/>
    </xf>
    <xf numFmtId="0" fontId="22" fillId="0" borderId="6" xfId="0" applyFont="1" applyFill="1" applyBorder="1" applyAlignment="1">
      <alignment wrapText="1"/>
    </xf>
    <xf numFmtId="0" fontId="5" fillId="13" borderId="1" xfId="0" applyFont="1" applyFill="1" applyBorder="1" applyAlignment="1">
      <alignment horizontal="center" wrapText="1"/>
    </xf>
    <xf numFmtId="0" fontId="5" fillId="14" borderId="1" xfId="0" applyFont="1" applyFill="1" applyBorder="1" applyAlignment="1">
      <alignment horizontal="center" wrapText="1"/>
    </xf>
    <xf numFmtId="0" fontId="22" fillId="13" borderId="1" xfId="0" applyFont="1" applyFill="1" applyBorder="1" applyAlignment="1">
      <alignment horizontal="center" wrapText="1"/>
    </xf>
    <xf numFmtId="0" fontId="5" fillId="18" borderId="1" xfId="0" applyFont="1" applyFill="1" applyBorder="1" applyAlignment="1">
      <alignment horizontal="center" wrapText="1"/>
    </xf>
    <xf numFmtId="0" fontId="22" fillId="19" borderId="1" xfId="0" applyFont="1" applyFill="1" applyBorder="1" applyAlignment="1">
      <alignment horizontal="center" wrapText="1"/>
    </xf>
    <xf numFmtId="0" fontId="5" fillId="19" borderId="1" xfId="0" applyFont="1" applyFill="1" applyBorder="1" applyAlignment="1">
      <alignment horizontal="center" wrapText="1"/>
    </xf>
    <xf numFmtId="0" fontId="5" fillId="13" borderId="2" xfId="0" applyFont="1" applyFill="1" applyBorder="1" applyAlignment="1">
      <alignment horizontal="center" wrapText="1"/>
    </xf>
    <xf numFmtId="0" fontId="5" fillId="13" borderId="4" xfId="0" applyFont="1" applyFill="1" applyBorder="1" applyAlignment="1">
      <alignment horizontal="center" wrapText="1"/>
    </xf>
    <xf numFmtId="0" fontId="22" fillId="14" borderId="1" xfId="0" applyFont="1" applyFill="1" applyBorder="1" applyAlignment="1">
      <alignment horizontal="center" wrapText="1"/>
    </xf>
    <xf numFmtId="0" fontId="5" fillId="13" borderId="1" xfId="0" applyFont="1" applyFill="1" applyBorder="1" applyAlignment="1">
      <alignment horizontal="left" wrapText="1"/>
    </xf>
    <xf numFmtId="165" fontId="5" fillId="18" borderId="10" xfId="4" applyNumberFormat="1" applyFont="1" applyFill="1" applyBorder="1" applyAlignment="1">
      <alignment horizontal="center" wrapText="1"/>
    </xf>
    <xf numFmtId="0" fontId="5" fillId="18" borderId="3" xfId="0" applyFont="1" applyFill="1" applyBorder="1" applyAlignment="1">
      <alignment horizontal="center" wrapText="1"/>
    </xf>
    <xf numFmtId="0" fontId="5" fillId="18" borderId="4" xfId="0" applyFont="1" applyFill="1" applyBorder="1" applyAlignment="1">
      <alignment horizontal="center" wrapText="1"/>
    </xf>
    <xf numFmtId="166" fontId="5" fillId="14" borderId="4" xfId="1" applyNumberFormat="1" applyFont="1" applyFill="1" applyBorder="1" applyAlignment="1">
      <alignment horizontal="center" wrapText="1"/>
    </xf>
    <xf numFmtId="166" fontId="5" fillId="14" borderId="3" xfId="1" applyNumberFormat="1" applyFont="1" applyFill="1" applyBorder="1" applyAlignment="1">
      <alignment horizontal="center" wrapText="1"/>
    </xf>
    <xf numFmtId="166" fontId="5" fillId="15" borderId="2" xfId="1" applyNumberFormat="1" applyFont="1" applyFill="1" applyBorder="1" applyAlignment="1">
      <alignment horizontal="center" wrapText="1"/>
    </xf>
    <xf numFmtId="166" fontId="5" fillId="15" borderId="3" xfId="1" applyNumberFormat="1" applyFont="1" applyFill="1" applyBorder="1" applyAlignment="1">
      <alignment horizontal="center" wrapText="1"/>
    </xf>
    <xf numFmtId="166" fontId="5" fillId="15" borderId="4" xfId="1" applyNumberFormat="1" applyFont="1" applyFill="1" applyBorder="1" applyAlignment="1">
      <alignment horizontal="center" wrapText="1"/>
    </xf>
    <xf numFmtId="9" fontId="5" fillId="13" borderId="4" xfId="1" applyFont="1" applyFill="1" applyBorder="1" applyAlignment="1">
      <alignment wrapText="1"/>
    </xf>
    <xf numFmtId="0" fontId="28" fillId="13" borderId="2" xfId="0" applyFont="1" applyFill="1" applyBorder="1"/>
    <xf numFmtId="0" fontId="28" fillId="13" borderId="3" xfId="0" applyFont="1" applyFill="1" applyBorder="1"/>
    <xf numFmtId="0" fontId="28" fillId="13" borderId="4" xfId="0" applyFont="1" applyFill="1" applyBorder="1"/>
    <xf numFmtId="0" fontId="28" fillId="13" borderId="3" xfId="0" applyFont="1" applyFill="1" applyBorder="1" applyAlignment="1">
      <alignment horizontal="center" wrapText="1"/>
    </xf>
    <xf numFmtId="0" fontId="28" fillId="13" borderId="2" xfId="0" applyFont="1" applyFill="1" applyBorder="1" applyAlignment="1">
      <alignment horizontal="center"/>
    </xf>
    <xf numFmtId="0" fontId="28" fillId="13" borderId="3" xfId="0" applyFont="1" applyFill="1" applyBorder="1" applyAlignment="1">
      <alignment horizontal="center"/>
    </xf>
    <xf numFmtId="0" fontId="28" fillId="13" borderId="4" xfId="0" applyFont="1" applyFill="1" applyBorder="1" applyAlignment="1">
      <alignment horizontal="center"/>
    </xf>
    <xf numFmtId="0" fontId="31" fillId="20" borderId="0" xfId="10" applyFont="1" applyFill="1" applyBorder="1" applyAlignment="1">
      <alignment horizontal="center" wrapText="1"/>
    </xf>
    <xf numFmtId="0" fontId="32" fillId="0" borderId="0" xfId="0" applyFont="1" applyFill="1" applyBorder="1"/>
    <xf numFmtId="0" fontId="23" fillId="21" borderId="0" xfId="0" applyFont="1" applyFill="1" applyBorder="1" applyAlignment="1">
      <alignment horizontal="center"/>
    </xf>
    <xf numFmtId="0" fontId="22" fillId="21" borderId="0" xfId="0" applyFont="1" applyFill="1" applyBorder="1"/>
    <xf numFmtId="2" fontId="22" fillId="21" borderId="0" xfId="0" applyNumberFormat="1" applyFont="1" applyFill="1" applyBorder="1"/>
    <xf numFmtId="0" fontId="32" fillId="21" borderId="0" xfId="0" applyFont="1" applyFill="1" applyBorder="1"/>
    <xf numFmtId="0" fontId="22" fillId="0" borderId="0" xfId="11" applyFont="1" applyFill="1" applyBorder="1"/>
    <xf numFmtId="0" fontId="22" fillId="22" borderId="0" xfId="0" applyFont="1" applyFill="1" applyBorder="1"/>
    <xf numFmtId="0" fontId="10" fillId="6" borderId="1" xfId="8" applyBorder="1" applyAlignment="1">
      <alignment horizontal="center" wrapText="1"/>
    </xf>
    <xf numFmtId="0" fontId="34" fillId="0" borderId="0" xfId="0" applyFont="1" applyAlignment="1"/>
    <xf numFmtId="0" fontId="12" fillId="0" borderId="0" xfId="0" applyFont="1" applyAlignment="1">
      <alignment horizontal="center"/>
    </xf>
    <xf numFmtId="0" fontId="35" fillId="0" borderId="0" xfId="0" applyFont="1" applyAlignment="1"/>
    <xf numFmtId="0" fontId="12" fillId="10" borderId="0" xfId="0" applyFont="1" applyFill="1" applyBorder="1" applyAlignment="1"/>
    <xf numFmtId="14" fontId="12" fillId="0" borderId="0" xfId="0" applyNumberFormat="1" applyFont="1" applyFill="1" applyBorder="1" applyAlignment="1">
      <alignment horizontal="center" wrapText="1"/>
    </xf>
    <xf numFmtId="0" fontId="36" fillId="0" borderId="0" xfId="0" applyFont="1" applyAlignment="1"/>
    <xf numFmtId="0" fontId="0" fillId="0" borderId="0" xfId="0" applyAlignment="1">
      <alignment vertical="top"/>
    </xf>
    <xf numFmtId="0" fontId="0" fillId="0" borderId="0" xfId="0" applyAlignment="1">
      <alignment vertical="top" wrapText="1"/>
    </xf>
    <xf numFmtId="0" fontId="9" fillId="0" borderId="9" xfId="7" applyAlignment="1">
      <alignment vertical="top"/>
    </xf>
    <xf numFmtId="0" fontId="0" fillId="0" borderId="0" xfId="0" applyFont="1" applyAlignment="1">
      <alignment vertical="top"/>
    </xf>
    <xf numFmtId="0" fontId="0" fillId="0" borderId="0" xfId="0" applyFont="1" applyAlignment="1">
      <alignment vertical="top" wrapText="1"/>
    </xf>
    <xf numFmtId="0" fontId="11" fillId="0" borderId="0" xfId="0" applyFont="1" applyAlignment="1">
      <alignment vertical="top"/>
    </xf>
    <xf numFmtId="0" fontId="4" fillId="0" borderId="0" xfId="0" applyFont="1" applyAlignment="1">
      <alignment vertical="top"/>
    </xf>
    <xf numFmtId="0" fontId="20" fillId="0" borderId="0" xfId="0" applyFont="1" applyAlignment="1">
      <alignment vertical="top"/>
    </xf>
    <xf numFmtId="0" fontId="8" fillId="0" borderId="0" xfId="0" quotePrefix="1" applyFont="1" applyAlignment="1">
      <alignment horizontal="right" vertical="top"/>
    </xf>
    <xf numFmtId="0" fontId="16" fillId="0" borderId="0" xfId="0" applyFont="1" applyAlignment="1">
      <alignment vertical="top"/>
    </xf>
    <xf numFmtId="0" fontId="0" fillId="0" borderId="0" xfId="0" applyAlignment="1">
      <alignment horizontal="left" vertical="top"/>
    </xf>
    <xf numFmtId="0" fontId="3" fillId="0" borderId="0" xfId="3" applyAlignment="1">
      <alignment vertical="top"/>
    </xf>
    <xf numFmtId="0" fontId="8" fillId="0" borderId="0" xfId="0" applyFont="1" applyAlignment="1">
      <alignment horizontal="right" vertical="top"/>
    </xf>
    <xf numFmtId="0" fontId="16" fillId="0" borderId="0" xfId="0" applyFont="1" applyAlignment="1">
      <alignment horizontal="left" vertical="top"/>
    </xf>
    <xf numFmtId="0" fontId="33" fillId="0" borderId="0" xfId="0" applyFont="1" applyAlignment="1">
      <alignment horizontal="left" vertical="top"/>
    </xf>
    <xf numFmtId="0" fontId="2" fillId="0" borderId="0" xfId="0" applyFont="1" applyAlignment="1">
      <alignment vertical="top"/>
    </xf>
    <xf numFmtId="0" fontId="5" fillId="0" borderId="0" xfId="0" applyFont="1" applyFill="1" applyBorder="1" applyAlignment="1" applyProtection="1">
      <alignment horizontal="left" vertical="top"/>
      <protection locked="0"/>
    </xf>
    <xf numFmtId="0" fontId="8" fillId="0" borderId="5" xfId="0" applyFont="1" applyBorder="1" applyAlignment="1">
      <alignment horizontal="center" vertical="top"/>
    </xf>
    <xf numFmtId="0" fontId="2" fillId="0" borderId="5" xfId="0" applyFont="1" applyBorder="1" applyAlignment="1">
      <alignment vertical="top"/>
    </xf>
    <xf numFmtId="0" fontId="2" fillId="0" borderId="5" xfId="0" applyFont="1" applyBorder="1" applyAlignment="1">
      <alignment vertical="top" wrapText="1"/>
    </xf>
    <xf numFmtId="0" fontId="8" fillId="0" borderId="0" xfId="0" applyFont="1" applyAlignment="1">
      <alignment horizontal="center" vertical="top"/>
    </xf>
    <xf numFmtId="0" fontId="8" fillId="0" borderId="0" xfId="0" applyFont="1" applyAlignment="1">
      <alignment vertical="top"/>
    </xf>
    <xf numFmtId="164" fontId="1" fillId="0" borderId="0" xfId="2" applyAlignment="1">
      <alignment vertical="top"/>
    </xf>
    <xf numFmtId="0" fontId="0" fillId="0" borderId="6" xfId="0" applyBorder="1" applyAlignment="1">
      <alignment vertical="top"/>
    </xf>
    <xf numFmtId="164" fontId="1" fillId="0" borderId="6" xfId="2" applyBorder="1" applyAlignment="1">
      <alignment vertical="top"/>
    </xf>
    <xf numFmtId="0" fontId="8" fillId="0" borderId="6" xfId="0" applyFont="1" applyBorder="1" applyAlignment="1">
      <alignment vertical="top"/>
    </xf>
    <xf numFmtId="0" fontId="0" fillId="0" borderId="0" xfId="0" applyFill="1" applyBorder="1" applyAlignment="1">
      <alignment vertical="top"/>
    </xf>
    <xf numFmtId="164" fontId="1" fillId="0" borderId="0" xfId="2" applyBorder="1" applyAlignment="1">
      <alignment vertical="top"/>
    </xf>
    <xf numFmtId="0" fontId="0" fillId="0" borderId="6" xfId="0" applyFill="1" applyBorder="1" applyAlignment="1">
      <alignment vertical="top"/>
    </xf>
    <xf numFmtId="0" fontId="8" fillId="0" borderId="0" xfId="0" applyFont="1" applyBorder="1" applyAlignment="1">
      <alignment vertical="top"/>
    </xf>
    <xf numFmtId="0" fontId="0" fillId="0" borderId="0" xfId="0" applyBorder="1" applyAlignment="1">
      <alignment vertical="top"/>
    </xf>
    <xf numFmtId="0" fontId="38" fillId="0" borderId="0" xfId="0" applyFont="1" applyAlignment="1"/>
    <xf numFmtId="1" fontId="38" fillId="0" borderId="5" xfId="0" applyNumberFormat="1" applyFont="1" applyBorder="1" applyAlignment="1">
      <alignment horizontal="center"/>
    </xf>
    <xf numFmtId="0" fontId="38" fillId="0" borderId="0" xfId="0" applyFont="1" applyAlignment="1">
      <alignment horizontal="center"/>
    </xf>
    <xf numFmtId="14" fontId="36" fillId="0" borderId="0" xfId="0" applyNumberFormat="1" applyFont="1" applyAlignment="1"/>
    <xf numFmtId="0" fontId="39" fillId="0" borderId="0" xfId="0" applyFont="1" applyAlignment="1"/>
    <xf numFmtId="0" fontId="40" fillId="0" borderId="0" xfId="0" applyFont="1" applyAlignment="1">
      <alignment horizontal="center"/>
    </xf>
    <xf numFmtId="0" fontId="0" fillId="0" borderId="0" xfId="0"/>
    <xf numFmtId="0" fontId="14" fillId="0" borderId="0" xfId="0" applyFont="1" applyAlignment="1"/>
    <xf numFmtId="0" fontId="34" fillId="0" borderId="0" xfId="0" applyFont="1" applyAlignment="1"/>
    <xf numFmtId="0" fontId="36" fillId="0" borderId="0" xfId="0" applyFont="1" applyAlignment="1"/>
    <xf numFmtId="14" fontId="36" fillId="0" borderId="0" xfId="0" applyNumberFormat="1" applyFont="1" applyAlignment="1"/>
    <xf numFmtId="0" fontId="40" fillId="0" borderId="0" xfId="0" applyFont="1" applyAlignment="1">
      <alignment horizontal="center"/>
    </xf>
    <xf numFmtId="0" fontId="41" fillId="0" borderId="0" xfId="0" applyFont="1" applyBorder="1" applyAlignment="1">
      <alignment horizontal="center"/>
    </xf>
  </cellXfs>
  <cellStyles count="12">
    <cellStyle name="Bad" xfId="10" builtinId="27"/>
    <cellStyle name="Comma" xfId="4" builtinId="3"/>
    <cellStyle name="Currency" xfId="5" builtinId="4"/>
    <cellStyle name="Explanatory Text" xfId="3" builtinId="53"/>
    <cellStyle name="Heading 1" xfId="9" builtinId="16"/>
    <cellStyle name="Heading 2" xfId="7" builtinId="17"/>
    <cellStyle name="Hyperlink 2" xfId="6"/>
    <cellStyle name="Neutral" xfId="8" builtinId="28"/>
    <cellStyle name="Normal" xfId="0" builtinId="0"/>
    <cellStyle name="Normal 2" xfId="2"/>
    <cellStyle name="Normal 3" xfId="11"/>
    <cellStyle name="Percent" xfId="1" builtinId="5"/>
  </cellStyles>
  <dxfs count="1">
    <dxf>
      <font>
        <b/>
        <i val="0"/>
        <color rgb="FFC00000"/>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3"/>
  <dimension ref="A2:G78"/>
  <sheetViews>
    <sheetView topLeftCell="A61" workbookViewId="0">
      <selection activeCell="D57" sqref="D57"/>
    </sheetView>
  </sheetViews>
  <sheetFormatPr defaultRowHeight="15"/>
  <cols>
    <col min="2" max="2" width="8.85546875" style="148"/>
    <col min="3" max="3" width="27.28515625" style="148" customWidth="1"/>
    <col min="4" max="4" width="50.5703125" style="148" customWidth="1"/>
    <col min="5" max="5" width="72.140625" style="149" customWidth="1"/>
    <col min="6" max="6" width="17.7109375" customWidth="1"/>
  </cols>
  <sheetData>
    <row r="2" spans="2:6">
      <c r="B2" s="148" t="s">
        <v>294</v>
      </c>
    </row>
    <row r="3" spans="2:6">
      <c r="B3" s="148" t="s">
        <v>445</v>
      </c>
    </row>
    <row r="5" spans="2:6" s="5" customFormat="1" ht="18" thickBot="1">
      <c r="B5" s="150" t="s">
        <v>441</v>
      </c>
      <c r="C5" s="150"/>
      <c r="D5" s="150"/>
      <c r="E5" s="149"/>
    </row>
    <row r="6" spans="2:6" ht="15.75" thickTop="1">
      <c r="B6" s="151" t="s">
        <v>380</v>
      </c>
      <c r="E6" s="152"/>
      <c r="F6" s="5"/>
    </row>
    <row r="7" spans="2:6">
      <c r="B7" s="148">
        <v>58</v>
      </c>
      <c r="C7" s="153" t="s">
        <v>379</v>
      </c>
      <c r="F7" s="4"/>
    </row>
    <row r="8" spans="2:6">
      <c r="B8" s="148">
        <v>14</v>
      </c>
      <c r="C8" s="153" t="s">
        <v>382</v>
      </c>
      <c r="F8" s="4"/>
    </row>
    <row r="9" spans="2:6" s="5" customFormat="1">
      <c r="B9" s="148">
        <v>111</v>
      </c>
      <c r="C9" s="153" t="s">
        <v>391</v>
      </c>
      <c r="D9" s="148"/>
      <c r="E9" s="149"/>
    </row>
    <row r="10" spans="2:6" s="5" customFormat="1">
      <c r="B10" s="148">
        <v>12</v>
      </c>
      <c r="C10" s="153" t="s">
        <v>384</v>
      </c>
      <c r="D10" s="148"/>
      <c r="E10" s="149"/>
    </row>
    <row r="11" spans="2:6" s="5" customFormat="1">
      <c r="B11" s="148">
        <v>2</v>
      </c>
      <c r="C11" s="154" t="s">
        <v>383</v>
      </c>
      <c r="D11" s="148"/>
      <c r="E11" s="149"/>
    </row>
    <row r="12" spans="2:6" s="5" customFormat="1">
      <c r="B12" s="148"/>
      <c r="C12" s="148"/>
      <c r="D12" s="148"/>
      <c r="E12" s="149"/>
      <c r="F12" s="4"/>
    </row>
    <row r="13" spans="2:6" s="5" customFormat="1">
      <c r="B13" s="148"/>
      <c r="C13" s="148"/>
      <c r="D13" s="148"/>
      <c r="E13" s="149"/>
      <c r="F13" s="4"/>
    </row>
    <row r="14" spans="2:6" s="5" customFormat="1" ht="18" thickBot="1">
      <c r="B14" s="150" t="s">
        <v>442</v>
      </c>
      <c r="C14" s="150"/>
      <c r="D14" s="150"/>
      <c r="E14" s="149"/>
      <c r="F14" s="4"/>
    </row>
    <row r="15" spans="2:6" s="5" customFormat="1" ht="15.75" thickTop="1">
      <c r="B15" s="155" t="s">
        <v>446</v>
      </c>
      <c r="C15" s="148"/>
      <c r="D15" s="148"/>
      <c r="E15" s="149"/>
      <c r="F15" s="4"/>
    </row>
    <row r="16" spans="2:6">
      <c r="B16" s="156" t="s">
        <v>428</v>
      </c>
      <c r="C16" s="157" t="s">
        <v>448</v>
      </c>
    </row>
    <row r="17" spans="2:7" s="5" customFormat="1">
      <c r="B17" s="156"/>
      <c r="C17" s="158" t="s">
        <v>449</v>
      </c>
      <c r="D17" s="148"/>
      <c r="E17" s="149"/>
    </row>
    <row r="18" spans="2:7" s="5" customFormat="1">
      <c r="B18" s="156"/>
      <c r="C18" s="148" t="s">
        <v>450</v>
      </c>
      <c r="D18" s="148"/>
      <c r="E18" s="149"/>
    </row>
    <row r="19" spans="2:7" s="5" customFormat="1">
      <c r="B19" s="156"/>
      <c r="C19" s="148" t="s">
        <v>451</v>
      </c>
      <c r="D19" s="148"/>
      <c r="E19" s="149"/>
    </row>
    <row r="20" spans="2:7" s="5" customFormat="1">
      <c r="B20" s="156"/>
      <c r="C20" s="148" t="s">
        <v>452</v>
      </c>
      <c r="D20" s="148"/>
      <c r="E20" s="149"/>
    </row>
    <row r="21" spans="2:7" s="5" customFormat="1">
      <c r="B21" s="156" t="s">
        <v>429</v>
      </c>
      <c r="C21" s="157" t="s">
        <v>580</v>
      </c>
      <c r="D21" s="148"/>
      <c r="E21" s="149"/>
    </row>
    <row r="22" spans="2:7" s="5" customFormat="1">
      <c r="B22" s="156"/>
      <c r="C22" s="158" t="s">
        <v>449</v>
      </c>
      <c r="D22" s="159"/>
      <c r="E22" s="149"/>
    </row>
    <row r="23" spans="2:7" s="5" customFormat="1">
      <c r="B23" s="156"/>
      <c r="C23" s="148" t="s">
        <v>565</v>
      </c>
      <c r="D23" s="159"/>
      <c r="E23" s="149"/>
    </row>
    <row r="24" spans="2:7" s="5" customFormat="1">
      <c r="B24" s="156"/>
      <c r="C24" s="158" t="s">
        <v>566</v>
      </c>
      <c r="D24" s="159"/>
      <c r="E24" s="149"/>
    </row>
    <row r="25" spans="2:7" s="5" customFormat="1">
      <c r="B25" s="156"/>
      <c r="C25" s="148" t="s">
        <v>562</v>
      </c>
      <c r="D25" s="159"/>
      <c r="E25" s="149"/>
    </row>
    <row r="26" spans="2:7" s="5" customFormat="1">
      <c r="B26" s="156" t="s">
        <v>430</v>
      </c>
      <c r="C26" s="157" t="s">
        <v>572</v>
      </c>
      <c r="D26" s="148"/>
      <c r="E26" s="149"/>
      <c r="G26" s="62"/>
    </row>
    <row r="27" spans="2:7">
      <c r="B27" s="160"/>
      <c r="C27" s="161" t="s">
        <v>577</v>
      </c>
      <c r="D27" s="154"/>
    </row>
    <row r="28" spans="2:7" s="5" customFormat="1">
      <c r="B28" s="160"/>
      <c r="C28" s="161" t="s">
        <v>578</v>
      </c>
      <c r="D28" s="154"/>
      <c r="E28" s="149"/>
    </row>
    <row r="29" spans="2:7">
      <c r="B29" s="160"/>
      <c r="C29" s="148" t="s">
        <v>579</v>
      </c>
      <c r="D29" s="154"/>
    </row>
    <row r="30" spans="2:7" s="2" customFormat="1">
      <c r="B30" s="148"/>
      <c r="C30" s="162" t="s">
        <v>573</v>
      </c>
      <c r="D30" s="154"/>
      <c r="E30" s="149"/>
    </row>
    <row r="31" spans="2:7">
      <c r="B31" s="156" t="s">
        <v>431</v>
      </c>
      <c r="C31" s="157" t="s">
        <v>575</v>
      </c>
      <c r="D31" s="154"/>
    </row>
    <row r="32" spans="2:7" s="5" customFormat="1">
      <c r="B32" s="156"/>
      <c r="C32" s="148" t="s">
        <v>579</v>
      </c>
      <c r="D32" s="154"/>
      <c r="E32" s="149"/>
    </row>
    <row r="33" spans="1:5" s="5" customFormat="1">
      <c r="B33" s="156"/>
      <c r="C33" s="162" t="s">
        <v>576</v>
      </c>
      <c r="D33" s="154"/>
      <c r="E33" s="149"/>
    </row>
    <row r="34" spans="1:5" s="5" customFormat="1">
      <c r="A34" s="61"/>
      <c r="B34" s="157"/>
      <c r="C34" s="154"/>
      <c r="D34" s="148"/>
      <c r="E34" s="149"/>
    </row>
    <row r="35" spans="1:5" s="5" customFormat="1">
      <c r="A35" s="61"/>
      <c r="B35" s="155" t="s">
        <v>447</v>
      </c>
      <c r="C35" s="154"/>
      <c r="D35" s="148"/>
      <c r="E35" s="149"/>
    </row>
    <row r="36" spans="1:5">
      <c r="B36" s="156" t="s">
        <v>574</v>
      </c>
      <c r="C36" s="157" t="s">
        <v>567</v>
      </c>
    </row>
    <row r="37" spans="1:5" s="5" customFormat="1">
      <c r="B37" s="156"/>
      <c r="C37" s="161" t="s">
        <v>568</v>
      </c>
      <c r="D37" s="148"/>
      <c r="E37" s="149"/>
    </row>
    <row r="38" spans="1:5" s="5" customFormat="1">
      <c r="B38" s="156"/>
      <c r="C38" s="161" t="s">
        <v>569</v>
      </c>
      <c r="D38" s="148"/>
      <c r="E38" s="149"/>
    </row>
    <row r="39" spans="1:5" s="5" customFormat="1">
      <c r="B39" s="148"/>
      <c r="C39" s="148" t="s">
        <v>570</v>
      </c>
      <c r="D39" s="154"/>
      <c r="E39" s="149"/>
    </row>
    <row r="40" spans="1:5" s="5" customFormat="1">
      <c r="B40" s="156"/>
      <c r="C40" s="148" t="s">
        <v>571</v>
      </c>
      <c r="D40" s="148"/>
      <c r="E40" s="149"/>
    </row>
    <row r="41" spans="1:5" s="5" customFormat="1">
      <c r="B41" s="156"/>
      <c r="C41" s="148"/>
      <c r="D41" s="148"/>
      <c r="E41" s="149"/>
    </row>
    <row r="42" spans="1:5" s="5" customFormat="1">
      <c r="A42" s="60"/>
      <c r="B42" s="148"/>
      <c r="C42" s="148"/>
      <c r="D42" s="148"/>
      <c r="E42" s="149"/>
    </row>
    <row r="43" spans="1:5">
      <c r="A43" s="60"/>
      <c r="B43" s="163" t="s">
        <v>386</v>
      </c>
    </row>
    <row r="44" spans="1:5">
      <c r="A44" s="60"/>
      <c r="C44" s="164" t="s">
        <v>390</v>
      </c>
    </row>
    <row r="45" spans="1:5">
      <c r="A45" s="61"/>
      <c r="C45" s="148" t="s">
        <v>385</v>
      </c>
    </row>
    <row r="46" spans="1:5" s="5" customFormat="1">
      <c r="A46" s="61"/>
      <c r="B46" s="148"/>
      <c r="C46" s="148"/>
      <c r="D46" s="148"/>
      <c r="E46" s="149"/>
    </row>
    <row r="47" spans="1:5" ht="15.75" thickBot="1">
      <c r="A47" s="61"/>
      <c r="B47" s="165" t="s">
        <v>387</v>
      </c>
      <c r="C47" s="166" t="s">
        <v>293</v>
      </c>
      <c r="D47" s="166" t="s">
        <v>292</v>
      </c>
      <c r="E47" s="167" t="s">
        <v>622</v>
      </c>
    </row>
    <row r="48" spans="1:5" ht="75">
      <c r="A48" s="61"/>
      <c r="B48" s="168">
        <v>1</v>
      </c>
      <c r="C48" s="148" t="s">
        <v>267</v>
      </c>
      <c r="D48" s="148" t="s">
        <v>166</v>
      </c>
      <c r="E48" s="149" t="s">
        <v>625</v>
      </c>
    </row>
    <row r="49" spans="1:6" s="5" customFormat="1">
      <c r="A49" s="61"/>
      <c r="B49" s="168">
        <f>+B48+1</f>
        <v>2</v>
      </c>
      <c r="C49" s="169" t="s">
        <v>267</v>
      </c>
      <c r="D49" s="148" t="s">
        <v>169</v>
      </c>
      <c r="E49" s="149" t="s">
        <v>623</v>
      </c>
      <c r="F49"/>
    </row>
    <row r="50" spans="1:6" s="5" customFormat="1">
      <c r="B50" s="168">
        <f t="shared" ref="B50:B58" si="0">+B49+1</f>
        <v>3</v>
      </c>
      <c r="C50" s="169" t="s">
        <v>267</v>
      </c>
      <c r="D50" s="148" t="s">
        <v>170</v>
      </c>
      <c r="E50" s="149" t="s">
        <v>623</v>
      </c>
      <c r="F50"/>
    </row>
    <row r="51" spans="1:6">
      <c r="B51" s="168">
        <f t="shared" si="0"/>
        <v>4</v>
      </c>
      <c r="C51" s="148" t="s">
        <v>270</v>
      </c>
      <c r="D51" s="148" t="str">
        <f>VLOOKUP(C51,'SCG Measure List'!$C$5:$U$201,18,FALSE)</f>
        <v>SCGWP100202A</v>
      </c>
      <c r="E51" s="149" t="s">
        <v>624</v>
      </c>
    </row>
    <row r="52" spans="1:6" ht="30">
      <c r="B52" s="168">
        <f t="shared" si="0"/>
        <v>5</v>
      </c>
      <c r="C52" s="148" t="s">
        <v>283</v>
      </c>
      <c r="D52" s="170" t="s">
        <v>198</v>
      </c>
      <c r="E52" s="149" t="s">
        <v>626</v>
      </c>
    </row>
    <row r="53" spans="1:6" ht="60">
      <c r="B53" s="168">
        <f t="shared" si="0"/>
        <v>6</v>
      </c>
      <c r="C53" s="171" t="s">
        <v>283</v>
      </c>
      <c r="D53" s="172" t="s">
        <v>199</v>
      </c>
      <c r="E53" s="149" t="s">
        <v>638</v>
      </c>
    </row>
    <row r="54" spans="1:6" s="5" customFormat="1" ht="30">
      <c r="B54" s="168">
        <f t="shared" si="0"/>
        <v>7</v>
      </c>
      <c r="C54" s="148" t="s">
        <v>219</v>
      </c>
      <c r="D54" s="148" t="s">
        <v>15</v>
      </c>
      <c r="E54" s="149" t="s">
        <v>627</v>
      </c>
      <c r="F54"/>
    </row>
    <row r="55" spans="1:6" s="5" customFormat="1" ht="30">
      <c r="B55" s="168">
        <f t="shared" si="0"/>
        <v>8</v>
      </c>
      <c r="C55" s="169" t="s">
        <v>219</v>
      </c>
      <c r="D55" s="148" t="s">
        <v>28</v>
      </c>
      <c r="E55" s="149" t="s">
        <v>627</v>
      </c>
      <c r="F55"/>
    </row>
    <row r="56" spans="1:6">
      <c r="A56" s="5"/>
      <c r="B56" s="168">
        <f t="shared" si="0"/>
        <v>9</v>
      </c>
      <c r="C56" s="173" t="s">
        <v>219</v>
      </c>
      <c r="D56" s="171" t="s">
        <v>31</v>
      </c>
      <c r="E56" s="149" t="s">
        <v>628</v>
      </c>
    </row>
    <row r="57" spans="1:6">
      <c r="A57" s="5"/>
      <c r="B57" s="168">
        <f t="shared" si="0"/>
        <v>10</v>
      </c>
      <c r="C57" s="174" t="s">
        <v>237</v>
      </c>
      <c r="D57" s="175" t="s">
        <v>158</v>
      </c>
    </row>
    <row r="58" spans="1:6">
      <c r="A58" s="5"/>
      <c r="B58" s="168">
        <f t="shared" si="0"/>
        <v>11</v>
      </c>
      <c r="C58" s="176" t="s">
        <v>237</v>
      </c>
      <c r="D58" s="172" t="s">
        <v>36</v>
      </c>
    </row>
    <row r="59" spans="1:6" s="5" customFormat="1">
      <c r="B59" s="168"/>
      <c r="C59" s="177"/>
      <c r="D59" s="178"/>
      <c r="E59" s="149"/>
    </row>
    <row r="60" spans="1:6" s="5" customFormat="1">
      <c r="B60" s="168"/>
      <c r="C60" s="177"/>
      <c r="D60" s="178"/>
      <c r="E60" s="149"/>
    </row>
    <row r="61" spans="1:6" s="5" customFormat="1">
      <c r="B61" s="163" t="s">
        <v>388</v>
      </c>
      <c r="C61" s="148"/>
      <c r="D61" s="178"/>
      <c r="E61" s="149"/>
    </row>
    <row r="62" spans="1:6" s="5" customFormat="1">
      <c r="B62" s="148"/>
      <c r="C62" s="164" t="s">
        <v>389</v>
      </c>
      <c r="D62" s="178"/>
      <c r="E62" s="149"/>
    </row>
    <row r="63" spans="1:6" s="5" customFormat="1">
      <c r="B63" s="148"/>
      <c r="C63" s="164"/>
      <c r="D63" s="178"/>
      <c r="E63" s="149"/>
    </row>
    <row r="64" spans="1:6" ht="15.75" thickBot="1">
      <c r="A64" s="5"/>
      <c r="B64" s="165" t="s">
        <v>387</v>
      </c>
      <c r="C64" s="166" t="s">
        <v>293</v>
      </c>
      <c r="D64" s="166" t="s">
        <v>292</v>
      </c>
      <c r="E64" s="167" t="s">
        <v>622</v>
      </c>
    </row>
    <row r="65" spans="1:5">
      <c r="A65" s="5"/>
      <c r="B65" s="168">
        <v>1</v>
      </c>
      <c r="C65" s="148" t="s">
        <v>260</v>
      </c>
      <c r="D65" s="148" t="str">
        <f>VLOOKUP(C65,'SCG Measure List'!$C$5:$U$201,19,FALSE)</f>
        <v>501001-Greenhouse Heat Curtain</v>
      </c>
      <c r="E65" s="149" t="s">
        <v>629</v>
      </c>
    </row>
    <row r="66" spans="1:5">
      <c r="A66" s="5"/>
      <c r="B66" s="168">
        <f>+B65+1</f>
        <v>2</v>
      </c>
      <c r="C66" s="148" t="s">
        <v>262</v>
      </c>
      <c r="D66" s="148" t="str">
        <f>VLOOKUP(C66,'SCG Measure List'!$C$5:$U$201,19,FALSE)</f>
        <v>501006-Infrared Film for Greenhouses</v>
      </c>
      <c r="E66" s="149" t="s">
        <v>630</v>
      </c>
    </row>
    <row r="67" spans="1:5">
      <c r="A67" s="5"/>
      <c r="B67" s="168">
        <f t="shared" ref="B67:B76" si="1">+B66+1</f>
        <v>3</v>
      </c>
      <c r="C67" s="148" t="s">
        <v>266</v>
      </c>
      <c r="D67" s="148" t="str">
        <f>VLOOKUP(C67,'SCG Measure List'!$C$5:$U$201,19,FALSE)</f>
        <v>519008-Faucet Aerators - Kitchen 1.5 gpm</v>
      </c>
      <c r="E67" s="149" t="s">
        <v>267</v>
      </c>
    </row>
    <row r="68" spans="1:5">
      <c r="A68" s="5"/>
      <c r="B68" s="168">
        <f t="shared" si="1"/>
        <v>4</v>
      </c>
      <c r="C68" s="148" t="s">
        <v>233</v>
      </c>
      <c r="D68" s="148" t="str">
        <f>VLOOKUP(C68,'SCG Measure List'!$C$5:$U$201,19,FALSE)</f>
        <v>505001-Natural Gas Storage Water Heater (EF&gt;= 0.62)</v>
      </c>
      <c r="E68" s="149" t="s">
        <v>631</v>
      </c>
    </row>
    <row r="69" spans="1:5">
      <c r="B69" s="168">
        <f t="shared" si="1"/>
        <v>5</v>
      </c>
      <c r="C69" s="148" t="s">
        <v>271</v>
      </c>
      <c r="D69" s="148" t="str">
        <f>VLOOKUP(C69,'SCG Measure List'!$C$5:$U$201,19,FALSE)</f>
        <v>515006-Pipe Wrap - CZ6-CZ9</v>
      </c>
      <c r="E69" s="149" t="s">
        <v>268</v>
      </c>
    </row>
    <row r="70" spans="1:5">
      <c r="B70" s="168">
        <f t="shared" si="1"/>
        <v>6</v>
      </c>
      <c r="C70" s="148" t="s">
        <v>272</v>
      </c>
      <c r="D70" s="148" t="str">
        <f>VLOOKUP(C70,'SCG Measure List'!$C$5:$U$201,19,FALSE)</f>
        <v>515007-Pipe Wrap - CZ10-CZ16</v>
      </c>
      <c r="E70" s="149" t="s">
        <v>268</v>
      </c>
    </row>
    <row r="71" spans="1:5" ht="30">
      <c r="B71" s="168">
        <f t="shared" si="1"/>
        <v>7</v>
      </c>
      <c r="C71" s="148" t="s">
        <v>273</v>
      </c>
      <c r="D71" s="148" t="str">
        <f>VLOOKUP(C71,'SCG Measure List'!$C$5:$U$201,19,FALSE)</f>
        <v>515008-Faucet Aerators CZ6-CZ9</v>
      </c>
      <c r="E71" s="149" t="s">
        <v>633</v>
      </c>
    </row>
    <row r="72" spans="1:5" ht="30">
      <c r="B72" s="168">
        <f t="shared" si="1"/>
        <v>8</v>
      </c>
      <c r="C72" s="148" t="s">
        <v>275</v>
      </c>
      <c r="D72" s="148" t="str">
        <f>VLOOKUP(C72,'SCG Measure List'!$C$5:$U$201,19,FALSE)</f>
        <v>515010-Low Flow Showerhead - CZ6-CZ9</v>
      </c>
      <c r="E72" s="149" t="s">
        <v>632</v>
      </c>
    </row>
    <row r="73" spans="1:5">
      <c r="B73" s="168">
        <f t="shared" si="1"/>
        <v>9</v>
      </c>
      <c r="C73" s="148" t="s">
        <v>227</v>
      </c>
      <c r="D73" s="148" t="str">
        <f>VLOOKUP(C73,'SCG Measure List'!$C$5:$U$201,19,FALSE)</f>
        <v>504009-Wall Blow-In R-0 to R-13 Insulation - SF</v>
      </c>
      <c r="E73" s="149" t="s">
        <v>634</v>
      </c>
    </row>
    <row r="74" spans="1:5">
      <c r="B74" s="168">
        <f t="shared" si="1"/>
        <v>10</v>
      </c>
      <c r="C74" s="148" t="s">
        <v>274</v>
      </c>
      <c r="D74" s="148" t="str">
        <f>VLOOKUP(C74,'SCG Measure List'!$C$5:$U$201,19,FALSE)</f>
        <v>515009-Faucet Aerators - CZ10-CZ16</v>
      </c>
      <c r="E74" s="149" t="s">
        <v>267</v>
      </c>
    </row>
    <row r="75" spans="1:5">
      <c r="B75" s="168">
        <f t="shared" si="1"/>
        <v>11</v>
      </c>
      <c r="C75" s="148" t="s">
        <v>225</v>
      </c>
      <c r="D75" s="148" t="str">
        <f>VLOOKUP(C75,'SCG Measure List'!$C$5:$U$201,19,FALSE)</f>
        <v>504007-Tankless WH Tier II (EF&gt;=0.90)</v>
      </c>
      <c r="E75" s="149" t="s">
        <v>635</v>
      </c>
    </row>
    <row r="76" spans="1:5">
      <c r="B76" s="168">
        <f t="shared" si="1"/>
        <v>12</v>
      </c>
      <c r="C76" s="148" t="s">
        <v>276</v>
      </c>
      <c r="D76" s="148" t="str">
        <f>VLOOKUP(C76,'SCG Measure List'!$C$5:$U$201,19,FALSE)</f>
        <v>515011-Low Flow Showerhead - CZ10-CZ16</v>
      </c>
      <c r="E76" s="149" t="s">
        <v>285</v>
      </c>
    </row>
    <row r="77" spans="1:5">
      <c r="B77" s="168"/>
    </row>
    <row r="78" spans="1:5">
      <c r="B78" s="16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1"/>
  <dimension ref="B1:V201"/>
  <sheetViews>
    <sheetView tabSelected="1" workbookViewId="0">
      <pane ySplit="4" topLeftCell="A32" activePane="bottomLeft" state="frozen"/>
      <selection pane="bottomLeft" activeCell="D38" sqref="D38"/>
    </sheetView>
  </sheetViews>
  <sheetFormatPr defaultColWidth="8.85546875" defaultRowHeight="15"/>
  <cols>
    <col min="1" max="1" width="8.85546875" style="1"/>
    <col min="2" max="2" width="37" style="1" customWidth="1"/>
    <col min="3" max="3" width="73.140625" style="1" bestFit="1" customWidth="1"/>
    <col min="4" max="4" width="20.85546875" style="1" customWidth="1"/>
    <col min="5" max="5" width="15.28515625" style="1" customWidth="1"/>
    <col min="6" max="6" width="26.42578125" style="1" customWidth="1"/>
    <col min="7" max="7" width="11.5703125" style="1" bestFit="1" customWidth="1"/>
    <col min="8" max="9" width="8.85546875" style="1"/>
    <col min="10" max="13" width="9" style="1" bestFit="1" customWidth="1"/>
    <col min="14" max="14" width="11.42578125" style="1" customWidth="1"/>
    <col min="15" max="15" width="10.5703125" style="1" customWidth="1"/>
    <col min="16" max="16" width="12.7109375" style="1" customWidth="1"/>
    <col min="17" max="17" width="9.140625" style="24" customWidth="1"/>
    <col min="18" max="18" width="28.140625" style="25" customWidth="1"/>
    <col min="19" max="19" width="19.7109375" style="25" bestFit="1" customWidth="1"/>
    <col min="20" max="20" width="22.28515625" style="1" customWidth="1"/>
    <col min="21" max="21" width="61" style="1" hidden="1" customWidth="1"/>
    <col min="22" max="22" width="13.42578125" style="1" customWidth="1"/>
    <col min="23" max="16384" width="8.85546875" style="1"/>
  </cols>
  <sheetData>
    <row r="1" spans="2:21">
      <c r="R1" s="24">
        <f>COUNTIF(R5:R201,"=N/A")</f>
        <v>2</v>
      </c>
    </row>
    <row r="2" spans="2:21">
      <c r="B2" s="33" t="s">
        <v>378</v>
      </c>
      <c r="D2" s="24"/>
      <c r="Q2" s="1"/>
      <c r="R2" s="24">
        <f>COUNTIF(R5:R201,"=Deer")</f>
        <v>14</v>
      </c>
    </row>
    <row r="3" spans="2:21">
      <c r="D3" s="24"/>
      <c r="Q3" s="1"/>
      <c r="R3" s="24">
        <f>COUNTIF(R5:R201,"=Calculated")</f>
        <v>58</v>
      </c>
      <c r="S3" s="25">
        <f>COUNTA(S5:S201)</f>
        <v>90</v>
      </c>
    </row>
    <row r="4" spans="2:21" ht="30">
      <c r="B4" s="7" t="s">
        <v>200</v>
      </c>
      <c r="C4" s="7" t="s">
        <v>201</v>
      </c>
      <c r="D4" s="141" t="s">
        <v>581</v>
      </c>
      <c r="E4" s="7" t="s">
        <v>202</v>
      </c>
      <c r="F4" s="7" t="s">
        <v>203</v>
      </c>
      <c r="G4" s="10" t="s">
        <v>284</v>
      </c>
      <c r="H4" s="7" t="s">
        <v>205</v>
      </c>
      <c r="I4" s="11" t="s">
        <v>206</v>
      </c>
      <c r="J4" s="6" t="s">
        <v>207</v>
      </c>
      <c r="K4" s="8" t="s">
        <v>208</v>
      </c>
      <c r="L4" s="12" t="s">
        <v>204</v>
      </c>
      <c r="M4" s="6" t="s">
        <v>209</v>
      </c>
      <c r="N4" s="13" t="s">
        <v>210</v>
      </c>
      <c r="O4" s="14" t="s">
        <v>211</v>
      </c>
      <c r="P4" s="14" t="s">
        <v>212</v>
      </c>
      <c r="Q4" s="34" t="s">
        <v>222</v>
      </c>
      <c r="R4" s="27" t="s">
        <v>290</v>
      </c>
      <c r="S4" s="27" t="s">
        <v>291</v>
      </c>
      <c r="T4" s="27" t="s">
        <v>440</v>
      </c>
      <c r="U4" s="7" t="s">
        <v>200</v>
      </c>
    </row>
    <row r="5" spans="2:21">
      <c r="B5" s="9" t="s">
        <v>3</v>
      </c>
      <c r="C5" s="9" t="s">
        <v>644</v>
      </c>
      <c r="D5" s="24" t="s">
        <v>582</v>
      </c>
      <c r="E5" s="15" t="s">
        <v>213</v>
      </c>
      <c r="F5" s="16" t="s">
        <v>214</v>
      </c>
      <c r="G5" s="17">
        <v>13.042978528401125</v>
      </c>
      <c r="H5" s="18"/>
      <c r="I5" s="18"/>
      <c r="J5" s="19">
        <v>0</v>
      </c>
      <c r="K5" s="16">
        <v>1000</v>
      </c>
      <c r="L5" s="20">
        <v>11.869186468292044</v>
      </c>
      <c r="M5" s="21"/>
      <c r="N5" s="22">
        <v>0.52516482356947614</v>
      </c>
      <c r="O5" s="23"/>
      <c r="P5" s="23"/>
      <c r="Q5" s="34" t="s">
        <v>222</v>
      </c>
      <c r="R5" s="35" t="s">
        <v>644</v>
      </c>
      <c r="S5" s="36"/>
      <c r="T5" s="37" t="str">
        <f>IF(ISBLANK(S5),IF(ISBLANK(R5),"",R5),"")</f>
        <v>HMG Workpaper</v>
      </c>
      <c r="U5" s="9" t="str">
        <f>+B5</f>
        <v>2005 T-24</v>
      </c>
    </row>
    <row r="6" spans="2:21">
      <c r="B6" s="9" t="s">
        <v>2</v>
      </c>
      <c r="C6" s="9" t="s">
        <v>644</v>
      </c>
      <c r="D6" s="24" t="s">
        <v>582</v>
      </c>
      <c r="E6" s="15" t="s">
        <v>215</v>
      </c>
      <c r="F6" s="16" t="s">
        <v>216</v>
      </c>
      <c r="G6" s="17">
        <v>10.726723161838844</v>
      </c>
      <c r="H6" s="18"/>
      <c r="I6" s="18"/>
      <c r="J6" s="19">
        <v>0</v>
      </c>
      <c r="K6" s="16">
        <v>1000</v>
      </c>
      <c r="L6" s="20">
        <v>10.096899972470963</v>
      </c>
      <c r="M6" s="21"/>
      <c r="N6" s="22">
        <v>0.52216816807483191</v>
      </c>
      <c r="O6" s="23"/>
      <c r="P6" s="23"/>
      <c r="Q6" s="34" t="s">
        <v>222</v>
      </c>
      <c r="R6" s="35" t="s">
        <v>644</v>
      </c>
      <c r="S6" s="29"/>
      <c r="T6" s="30" t="str">
        <f t="shared" ref="T6:T69" si="0">IF(ISBLANK(S6),IF(ISBLANK(R6),"",R6),"")</f>
        <v>HMG Workpaper</v>
      </c>
      <c r="U6" s="9" t="str">
        <f t="shared" ref="U6:U69" si="1">+B6</f>
        <v>2005 T-20</v>
      </c>
    </row>
    <row r="7" spans="2:21">
      <c r="B7" s="9" t="s">
        <v>4</v>
      </c>
      <c r="C7" s="9" t="s">
        <v>644</v>
      </c>
      <c r="D7" s="24" t="s">
        <v>582</v>
      </c>
      <c r="E7" s="15" t="s">
        <v>215</v>
      </c>
      <c r="F7" s="16" t="s">
        <v>217</v>
      </c>
      <c r="G7" s="17">
        <v>9.6307806762738828</v>
      </c>
      <c r="H7" s="18"/>
      <c r="I7" s="18"/>
      <c r="J7" s="19">
        <v>0</v>
      </c>
      <c r="K7" s="16">
        <v>0</v>
      </c>
      <c r="L7" s="20">
        <v>7.0731226170825918</v>
      </c>
      <c r="M7" s="21"/>
      <c r="N7" s="22">
        <v>0</v>
      </c>
      <c r="O7" s="23"/>
      <c r="P7" s="23"/>
      <c r="Q7" s="34" t="s">
        <v>222</v>
      </c>
      <c r="R7" s="35" t="s">
        <v>644</v>
      </c>
      <c r="S7" s="29"/>
      <c r="T7" s="30" t="str">
        <f t="shared" si="0"/>
        <v>HMG Workpaper</v>
      </c>
      <c r="U7" s="9" t="str">
        <f t="shared" si="1"/>
        <v>2006 T-20</v>
      </c>
    </row>
    <row r="8" spans="2:21">
      <c r="B8" s="9" t="s">
        <v>6</v>
      </c>
      <c r="C8" s="9" t="s">
        <v>644</v>
      </c>
      <c r="D8" s="24" t="s">
        <v>582</v>
      </c>
      <c r="E8" s="15" t="s">
        <v>213</v>
      </c>
      <c r="F8" s="16" t="s">
        <v>218</v>
      </c>
      <c r="G8" s="17">
        <v>19.003419840797729</v>
      </c>
      <c r="H8" s="18"/>
      <c r="I8" s="18"/>
      <c r="J8" s="19">
        <v>0</v>
      </c>
      <c r="K8" s="16">
        <v>1000</v>
      </c>
      <c r="L8" s="20">
        <v>21.087740347278217</v>
      </c>
      <c r="M8" s="21"/>
      <c r="N8" s="22">
        <v>0.52587248062014602</v>
      </c>
      <c r="O8" s="23"/>
      <c r="P8" s="23"/>
      <c r="Q8" s="34" t="s">
        <v>222</v>
      </c>
      <c r="R8" s="35" t="s">
        <v>644</v>
      </c>
      <c r="S8" s="29"/>
      <c r="T8" s="30" t="str">
        <f t="shared" si="0"/>
        <v>HMG Workpaper</v>
      </c>
      <c r="U8" s="9" t="str">
        <f t="shared" si="1"/>
        <v>2008 T-24</v>
      </c>
    </row>
    <row r="9" spans="2:21">
      <c r="B9" s="9" t="s">
        <v>5</v>
      </c>
      <c r="C9" s="9" t="s">
        <v>644</v>
      </c>
      <c r="D9" s="24" t="s">
        <v>582</v>
      </c>
      <c r="E9" s="15" t="s">
        <v>215</v>
      </c>
      <c r="F9" s="16" t="s">
        <v>217</v>
      </c>
      <c r="G9" s="17">
        <v>5.3069961122249465</v>
      </c>
      <c r="H9" s="18"/>
      <c r="I9" s="18"/>
      <c r="J9" s="19">
        <v>0</v>
      </c>
      <c r="K9" s="16">
        <v>0</v>
      </c>
      <c r="L9" s="20">
        <v>12.8156536449792</v>
      </c>
      <c r="M9" s="21"/>
      <c r="N9" s="22">
        <v>0</v>
      </c>
      <c r="O9" s="23"/>
      <c r="P9" s="23"/>
      <c r="Q9" s="34" t="s">
        <v>222</v>
      </c>
      <c r="R9" s="35" t="s">
        <v>644</v>
      </c>
      <c r="S9" s="29"/>
      <c r="T9" s="30" t="str">
        <f t="shared" si="0"/>
        <v>HMG Workpaper</v>
      </c>
      <c r="U9" s="9" t="str">
        <f t="shared" si="1"/>
        <v>2008 T-20</v>
      </c>
    </row>
    <row r="10" spans="2:21">
      <c r="B10" s="9" t="s">
        <v>7</v>
      </c>
      <c r="C10" s="9" t="s">
        <v>644</v>
      </c>
      <c r="D10" s="24" t="s">
        <v>582</v>
      </c>
      <c r="E10" s="15" t="s">
        <v>215</v>
      </c>
      <c r="F10" s="16" t="s">
        <v>217</v>
      </c>
      <c r="G10" s="17">
        <v>9.9999999999999982</v>
      </c>
      <c r="H10" s="18"/>
      <c r="I10" s="18"/>
      <c r="J10" s="19">
        <v>0</v>
      </c>
      <c r="K10" s="16">
        <v>0</v>
      </c>
      <c r="L10" s="20">
        <v>10</v>
      </c>
      <c r="M10" s="21"/>
      <c r="N10" s="22">
        <v>0</v>
      </c>
      <c r="O10" s="23"/>
      <c r="P10" s="23"/>
      <c r="Q10" s="34" t="s">
        <v>222</v>
      </c>
      <c r="R10" s="35" t="s">
        <v>644</v>
      </c>
      <c r="S10" s="29"/>
      <c r="T10" s="30" t="str">
        <f t="shared" si="0"/>
        <v>HMG Workpaper</v>
      </c>
      <c r="U10" s="9" t="str">
        <f t="shared" si="1"/>
        <v>2009 T-20</v>
      </c>
    </row>
    <row r="11" spans="2:21">
      <c r="B11" s="9" t="s">
        <v>8</v>
      </c>
      <c r="C11" s="9" t="s">
        <v>644</v>
      </c>
      <c r="D11" s="24" t="s">
        <v>582</v>
      </c>
      <c r="E11" s="15" t="s">
        <v>215</v>
      </c>
      <c r="F11" s="16" t="s">
        <v>217</v>
      </c>
      <c r="G11" s="17">
        <v>3.4532124724756219</v>
      </c>
      <c r="H11" s="18"/>
      <c r="I11" s="18"/>
      <c r="J11" s="19">
        <v>0</v>
      </c>
      <c r="K11" s="16">
        <v>0</v>
      </c>
      <c r="L11" s="20">
        <v>0</v>
      </c>
      <c r="M11" s="21"/>
      <c r="N11" s="22">
        <v>0</v>
      </c>
      <c r="O11" s="23"/>
      <c r="P11" s="23"/>
      <c r="Q11" s="34" t="s">
        <v>222</v>
      </c>
      <c r="R11" s="35" t="s">
        <v>644</v>
      </c>
      <c r="S11" s="29"/>
      <c r="T11" s="30" t="str">
        <f t="shared" si="0"/>
        <v>HMG Workpaper</v>
      </c>
      <c r="U11" s="9" t="str">
        <f t="shared" si="1"/>
        <v>2011 T-20</v>
      </c>
    </row>
    <row r="12" spans="2:21">
      <c r="B12" s="9" t="s">
        <v>10</v>
      </c>
      <c r="C12" s="9" t="s">
        <v>644</v>
      </c>
      <c r="D12" s="24" t="s">
        <v>582</v>
      </c>
      <c r="E12" s="15" t="s">
        <v>213</v>
      </c>
      <c r="F12" s="16" t="s">
        <v>218</v>
      </c>
      <c r="G12" s="17">
        <v>19.003419840797729</v>
      </c>
      <c r="H12" s="18"/>
      <c r="I12" s="18"/>
      <c r="J12" s="19">
        <v>0</v>
      </c>
      <c r="K12" s="16">
        <v>1000</v>
      </c>
      <c r="L12" s="20">
        <v>16.478463407785132</v>
      </c>
      <c r="M12" s="21"/>
      <c r="N12" s="22">
        <v>0.71399999999999986</v>
      </c>
      <c r="O12" s="23"/>
      <c r="P12" s="23"/>
      <c r="Q12" s="34" t="s">
        <v>222</v>
      </c>
      <c r="R12" s="35" t="s">
        <v>644</v>
      </c>
      <c r="S12" s="29"/>
      <c r="T12" s="30" t="str">
        <f t="shared" si="0"/>
        <v>HMG Workpaper</v>
      </c>
      <c r="U12" s="9" t="str">
        <f t="shared" si="1"/>
        <v>Reach Code</v>
      </c>
    </row>
    <row r="13" spans="2:21">
      <c r="B13" s="9" t="s">
        <v>9</v>
      </c>
      <c r="C13" s="9" t="s">
        <v>644</v>
      </c>
      <c r="D13" s="24" t="s">
        <v>582</v>
      </c>
      <c r="E13" s="15" t="s">
        <v>215</v>
      </c>
      <c r="F13" s="16" t="s">
        <v>217</v>
      </c>
      <c r="G13" s="17">
        <v>3.7305855325971411</v>
      </c>
      <c r="H13" s="18"/>
      <c r="I13" s="18"/>
      <c r="J13" s="19">
        <v>0</v>
      </c>
      <c r="K13" s="16">
        <v>1000</v>
      </c>
      <c r="L13" s="20">
        <v>0</v>
      </c>
      <c r="M13" s="21"/>
      <c r="N13" s="22">
        <v>4.4836696554596579E-2</v>
      </c>
      <c r="O13" s="23"/>
      <c r="P13" s="23"/>
      <c r="Q13" s="34" t="s">
        <v>222</v>
      </c>
      <c r="R13" s="35" t="s">
        <v>644</v>
      </c>
      <c r="S13" s="29"/>
      <c r="T13" s="30" t="str">
        <f t="shared" si="0"/>
        <v>HMG Workpaper</v>
      </c>
      <c r="U13" s="9" t="str">
        <f t="shared" si="1"/>
        <v>Fed Appliance</v>
      </c>
    </row>
    <row r="14" spans="2:21">
      <c r="B14" s="9" t="s">
        <v>13</v>
      </c>
      <c r="C14" s="9" t="s">
        <v>644</v>
      </c>
      <c r="D14" s="24" t="s">
        <v>582</v>
      </c>
      <c r="E14" s="15" t="s">
        <v>215</v>
      </c>
      <c r="F14" s="16" t="s">
        <v>217</v>
      </c>
      <c r="G14" s="17">
        <v>0</v>
      </c>
      <c r="H14" s="18"/>
      <c r="I14" s="18"/>
      <c r="J14" s="19">
        <v>0</v>
      </c>
      <c r="K14" s="16">
        <v>0</v>
      </c>
      <c r="L14" s="20">
        <v>0</v>
      </c>
      <c r="M14" s="21"/>
      <c r="N14" s="22">
        <v>0</v>
      </c>
      <c r="O14" s="23"/>
      <c r="P14" s="23"/>
      <c r="Q14" s="34" t="s">
        <v>222</v>
      </c>
      <c r="R14" s="35" t="s">
        <v>644</v>
      </c>
      <c r="S14" s="29"/>
      <c r="T14" s="30" t="str">
        <f t="shared" si="0"/>
        <v>HMG Workpaper</v>
      </c>
      <c r="U14" s="9" t="str">
        <f t="shared" si="1"/>
        <v>Track 1 Future Title 20</v>
      </c>
    </row>
    <row r="15" spans="2:21">
      <c r="B15" s="9" t="s">
        <v>12</v>
      </c>
      <c r="C15" s="9" t="s">
        <v>644</v>
      </c>
      <c r="D15" s="24" t="s">
        <v>582</v>
      </c>
      <c r="E15" s="15" t="s">
        <v>215</v>
      </c>
      <c r="F15" s="16" t="s">
        <v>217</v>
      </c>
      <c r="G15" s="17">
        <v>12.453752135583894</v>
      </c>
      <c r="H15" s="18"/>
      <c r="I15" s="18"/>
      <c r="J15" s="19">
        <v>0</v>
      </c>
      <c r="K15" s="16">
        <v>1000</v>
      </c>
      <c r="L15" s="20">
        <v>16.478463407785132</v>
      </c>
      <c r="M15" s="21"/>
      <c r="N15" s="22">
        <v>4.6162401930191728E-2</v>
      </c>
      <c r="O15" s="23"/>
      <c r="P15" s="23"/>
      <c r="Q15" s="34" t="s">
        <v>222</v>
      </c>
      <c r="R15" s="35" t="s">
        <v>644</v>
      </c>
      <c r="S15" s="29"/>
      <c r="T15" s="30" t="str">
        <f t="shared" si="0"/>
        <v>HMG Workpaper</v>
      </c>
      <c r="U15" s="9" t="str">
        <f t="shared" si="1"/>
        <v>Track 1 Future Fed Appliance</v>
      </c>
    </row>
    <row r="16" spans="2:21">
      <c r="B16" s="9" t="s">
        <v>11</v>
      </c>
      <c r="C16" s="9" t="s">
        <v>644</v>
      </c>
      <c r="D16" s="24" t="s">
        <v>582</v>
      </c>
      <c r="E16" s="15" t="s">
        <v>213</v>
      </c>
      <c r="F16" s="16" t="s">
        <v>214</v>
      </c>
      <c r="G16" s="17">
        <v>15.791159389691391</v>
      </c>
      <c r="H16" s="18"/>
      <c r="I16" s="18"/>
      <c r="J16" s="19">
        <v>0</v>
      </c>
      <c r="K16" s="16">
        <v>1000</v>
      </c>
      <c r="L16" s="20">
        <v>16.478463407785132</v>
      </c>
      <c r="M16" s="21"/>
      <c r="N16" s="22">
        <v>0.48070176057177466</v>
      </c>
      <c r="O16" s="23"/>
      <c r="P16" s="23"/>
      <c r="Q16" s="34" t="s">
        <v>222</v>
      </c>
      <c r="R16" s="35" t="s">
        <v>644</v>
      </c>
      <c r="S16" s="29"/>
      <c r="T16" s="30" t="str">
        <f t="shared" si="0"/>
        <v>HMG Workpaper</v>
      </c>
      <c r="U16" s="9" t="str">
        <f t="shared" si="1"/>
        <v>Track 1 Future (2013) T-24</v>
      </c>
    </row>
    <row r="17" spans="2:22">
      <c r="B17" s="9" t="s">
        <v>15</v>
      </c>
      <c r="C17" s="9" t="s">
        <v>219</v>
      </c>
      <c r="D17" s="28" t="str">
        <f t="shared" ref="D17:D36" si="2">IF(OR(K17=1000,J17=1,J17=1000,K17=1),"Custom","Deemed")</f>
        <v>Deemed</v>
      </c>
      <c r="E17" s="15" t="s">
        <v>0</v>
      </c>
      <c r="F17" s="16" t="s">
        <v>220</v>
      </c>
      <c r="G17" s="17"/>
      <c r="H17" s="18"/>
      <c r="I17" s="18"/>
      <c r="J17" s="19">
        <v>0.1630509</v>
      </c>
      <c r="K17" s="16">
        <v>3.1332150000000003E-2</v>
      </c>
      <c r="L17" s="20">
        <v>20</v>
      </c>
      <c r="M17" s="21">
        <v>0.28000000000000003</v>
      </c>
      <c r="N17" s="22"/>
      <c r="O17" s="23">
        <v>0.83199999999999996</v>
      </c>
      <c r="P17" s="23"/>
      <c r="Q17" s="34" t="s">
        <v>222</v>
      </c>
      <c r="R17" s="38" t="s">
        <v>381</v>
      </c>
      <c r="S17" s="29"/>
      <c r="T17" s="30" t="str">
        <f t="shared" si="0"/>
        <v>DEER</v>
      </c>
      <c r="U17" s="9" t="str">
        <f t="shared" si="1"/>
        <v>504001-Attic Insulation</v>
      </c>
    </row>
    <row r="18" spans="2:22">
      <c r="B18" s="9" t="s">
        <v>16</v>
      </c>
      <c r="C18" s="9" t="s">
        <v>221</v>
      </c>
      <c r="D18" s="28" t="str">
        <f t="shared" si="2"/>
        <v>Deemed</v>
      </c>
      <c r="E18" s="15" t="s">
        <v>0</v>
      </c>
      <c r="F18" s="16"/>
      <c r="G18" s="17"/>
      <c r="H18" s="18"/>
      <c r="I18" s="18"/>
      <c r="J18" s="19">
        <v>0</v>
      </c>
      <c r="K18" s="16">
        <v>26.97</v>
      </c>
      <c r="L18" s="20">
        <v>20</v>
      </c>
      <c r="M18" s="21">
        <v>0.55000000000000004</v>
      </c>
      <c r="N18" s="22"/>
      <c r="O18" s="23"/>
      <c r="P18" s="23"/>
      <c r="Q18" s="34" t="s">
        <v>222</v>
      </c>
      <c r="R18" s="38" t="s">
        <v>381</v>
      </c>
      <c r="S18" s="29"/>
      <c r="T18" s="30" t="str">
        <f t="shared" si="0"/>
        <v>DEER</v>
      </c>
      <c r="U18" s="9" t="str">
        <f t="shared" si="1"/>
        <v>504002-Central Gas Furnace 92% AFUE</v>
      </c>
    </row>
    <row r="19" spans="2:22">
      <c r="B19" s="9" t="s">
        <v>17</v>
      </c>
      <c r="C19" s="9" t="s">
        <v>223</v>
      </c>
      <c r="D19" s="28" t="str">
        <f t="shared" si="2"/>
        <v>Deemed</v>
      </c>
      <c r="E19" s="15" t="s">
        <v>0</v>
      </c>
      <c r="F19" s="16"/>
      <c r="G19" s="17"/>
      <c r="H19" s="18"/>
      <c r="I19" s="18"/>
      <c r="J19" s="19">
        <v>0</v>
      </c>
      <c r="K19" s="16">
        <v>18.055199999999999</v>
      </c>
      <c r="L19" s="20">
        <v>15</v>
      </c>
      <c r="M19" s="21">
        <v>0.23</v>
      </c>
      <c r="N19" s="22"/>
      <c r="O19" s="23"/>
      <c r="P19" s="23"/>
      <c r="Q19" s="34" t="s">
        <v>222</v>
      </c>
      <c r="R19" s="38" t="s">
        <v>381</v>
      </c>
      <c r="S19" s="29"/>
      <c r="T19" s="30" t="str">
        <f t="shared" si="0"/>
        <v>DEER</v>
      </c>
      <c r="U19" s="9" t="str">
        <f t="shared" si="1"/>
        <v>504005-Gas Storage Water Heater (EF&gt;= 0.62)</v>
      </c>
    </row>
    <row r="20" spans="2:22">
      <c r="B20" s="9" t="s">
        <v>18</v>
      </c>
      <c r="C20" s="9" t="s">
        <v>224</v>
      </c>
      <c r="D20" s="28" t="str">
        <f t="shared" si="2"/>
        <v>Deemed</v>
      </c>
      <c r="E20" s="15" t="s">
        <v>0</v>
      </c>
      <c r="F20" s="16"/>
      <c r="G20" s="17"/>
      <c r="H20" s="18"/>
      <c r="I20" s="18"/>
      <c r="J20" s="19">
        <v>0</v>
      </c>
      <c r="K20" s="16">
        <v>62.8872</v>
      </c>
      <c r="L20" s="20">
        <v>20</v>
      </c>
      <c r="M20" s="21">
        <v>0.55000000000000004</v>
      </c>
      <c r="N20" s="22"/>
      <c r="O20" s="23"/>
      <c r="P20" s="23"/>
      <c r="Q20" s="34" t="s">
        <v>222</v>
      </c>
      <c r="R20" s="38" t="s">
        <v>381</v>
      </c>
      <c r="S20" s="29"/>
      <c r="T20" s="30" t="str">
        <f t="shared" si="0"/>
        <v>DEER</v>
      </c>
      <c r="U20" s="9" t="str">
        <f t="shared" si="1"/>
        <v>504006-Tankless WH Tier I (EF=0.82-0.89)</v>
      </c>
    </row>
    <row r="21" spans="2:22">
      <c r="B21" s="9" t="s">
        <v>19</v>
      </c>
      <c r="C21" s="9" t="s">
        <v>225</v>
      </c>
      <c r="D21" s="28" t="str">
        <f t="shared" si="2"/>
        <v>Deemed</v>
      </c>
      <c r="E21" s="15" t="s">
        <v>0</v>
      </c>
      <c r="F21" s="16"/>
      <c r="G21" s="17"/>
      <c r="H21" s="18"/>
      <c r="I21" s="18"/>
      <c r="J21" s="19">
        <v>0</v>
      </c>
      <c r="K21" s="16">
        <v>72.591300000000004</v>
      </c>
      <c r="L21" s="20">
        <v>20</v>
      </c>
      <c r="M21" s="21">
        <v>0.55000000000000004</v>
      </c>
      <c r="N21" s="22"/>
      <c r="O21" s="23"/>
      <c r="P21" s="23"/>
      <c r="Q21" s="34" t="s">
        <v>222</v>
      </c>
      <c r="R21" s="38" t="s">
        <v>225</v>
      </c>
      <c r="S21" s="29"/>
      <c r="T21" s="30" t="str">
        <f t="shared" si="0"/>
        <v>RSFM10AVWHGTa</v>
      </c>
      <c r="U21" s="9" t="str">
        <f t="shared" si="1"/>
        <v>504007-Tankless WH Tier II (EF&gt;=0.90)</v>
      </c>
    </row>
    <row r="22" spans="2:22">
      <c r="B22" s="9" t="s">
        <v>20</v>
      </c>
      <c r="C22" s="9" t="s">
        <v>226</v>
      </c>
      <c r="D22" s="28" t="str">
        <f t="shared" si="2"/>
        <v>Deemed</v>
      </c>
      <c r="E22" s="15" t="s">
        <v>0</v>
      </c>
      <c r="F22" s="16"/>
      <c r="G22" s="17"/>
      <c r="H22" s="18"/>
      <c r="I22" s="18"/>
      <c r="J22" s="19">
        <v>0</v>
      </c>
      <c r="K22" s="16">
        <v>15.9</v>
      </c>
      <c r="L22" s="20">
        <v>10</v>
      </c>
      <c r="M22" s="21">
        <v>0.28000000000000003</v>
      </c>
      <c r="N22" s="22"/>
      <c r="O22" s="23">
        <v>0.73699999999999999</v>
      </c>
      <c r="P22" s="23"/>
      <c r="Q22" s="34" t="s">
        <v>222</v>
      </c>
      <c r="R22" s="38" t="s">
        <v>226</v>
      </c>
      <c r="S22" s="29" t="s">
        <v>226</v>
      </c>
      <c r="T22" s="30" t="str">
        <f t="shared" si="0"/>
        <v/>
      </c>
      <c r="U22" s="9" t="str">
        <f t="shared" si="1"/>
        <v>504008-Thermostatic Valve and 1.6 GPM SH</v>
      </c>
    </row>
    <row r="23" spans="2:22">
      <c r="B23" s="9" t="s">
        <v>21</v>
      </c>
      <c r="C23" s="9" t="s">
        <v>227</v>
      </c>
      <c r="D23" s="28" t="str">
        <f t="shared" si="2"/>
        <v>Deemed</v>
      </c>
      <c r="E23" s="15" t="s">
        <v>0</v>
      </c>
      <c r="F23" s="16" t="s">
        <v>220</v>
      </c>
      <c r="G23" s="17"/>
      <c r="H23" s="18"/>
      <c r="I23" s="18"/>
      <c r="J23" s="19">
        <v>0.41389700000000001</v>
      </c>
      <c r="K23" s="16">
        <v>9.9275600000000006E-2</v>
      </c>
      <c r="L23" s="20">
        <v>20</v>
      </c>
      <c r="M23" s="21">
        <v>0.28000000000000003</v>
      </c>
      <c r="N23" s="22"/>
      <c r="O23" s="23">
        <v>0.94599999999999995</v>
      </c>
      <c r="P23" s="23"/>
      <c r="Q23" s="34" t="s">
        <v>222</v>
      </c>
      <c r="R23" s="38" t="s">
        <v>227</v>
      </c>
      <c r="S23" s="29"/>
      <c r="T23" s="30" t="str">
        <f t="shared" si="0"/>
        <v>RSFm1075RW413</v>
      </c>
      <c r="U23" s="9" t="str">
        <f t="shared" si="1"/>
        <v>504009-Wall Blow-In R-0 to R-13 Insulation - SF</v>
      </c>
    </row>
    <row r="24" spans="2:22">
      <c r="B24" s="9" t="s">
        <v>22</v>
      </c>
      <c r="C24" s="9" t="s">
        <v>228</v>
      </c>
      <c r="D24" s="28" t="str">
        <f t="shared" si="2"/>
        <v>Deemed</v>
      </c>
      <c r="E24" s="15" t="s">
        <v>0</v>
      </c>
      <c r="F24" s="16"/>
      <c r="G24" s="17"/>
      <c r="H24" s="18"/>
      <c r="I24" s="18"/>
      <c r="J24" s="19">
        <v>0</v>
      </c>
      <c r="K24" s="16">
        <v>11.2</v>
      </c>
      <c r="L24" s="20">
        <v>10</v>
      </c>
      <c r="M24" s="21">
        <v>0.28000000000000003</v>
      </c>
      <c r="N24" s="22"/>
      <c r="O24" s="23">
        <v>0.73699999999999999</v>
      </c>
      <c r="P24" s="23"/>
      <c r="Q24" s="34" t="s">
        <v>222</v>
      </c>
      <c r="R24" s="38" t="s">
        <v>228</v>
      </c>
      <c r="S24" s="29" t="s">
        <v>285</v>
      </c>
      <c r="T24" s="30" t="str">
        <f t="shared" si="0"/>
        <v/>
      </c>
      <c r="U24" s="9" t="str">
        <f t="shared" si="1"/>
        <v>504014-Second Showerhead for Water Saving Kit</v>
      </c>
    </row>
    <row r="25" spans="2:22">
      <c r="B25" s="9" t="s">
        <v>23</v>
      </c>
      <c r="C25" s="9" t="s">
        <v>223</v>
      </c>
      <c r="D25" s="28" t="str">
        <f t="shared" si="2"/>
        <v>Deemed</v>
      </c>
      <c r="E25" s="15" t="s">
        <v>0</v>
      </c>
      <c r="F25" s="16" t="s">
        <v>229</v>
      </c>
      <c r="G25" s="17"/>
      <c r="H25" s="18"/>
      <c r="I25" s="18"/>
      <c r="J25" s="19">
        <v>0</v>
      </c>
      <c r="K25" s="16">
        <v>24.073599999999999</v>
      </c>
      <c r="L25" s="20">
        <v>11</v>
      </c>
      <c r="M25" s="21">
        <v>0.55000000000000004</v>
      </c>
      <c r="N25" s="22"/>
      <c r="O25" s="23"/>
      <c r="P25" s="23"/>
      <c r="Q25" s="34" t="s">
        <v>222</v>
      </c>
      <c r="R25" s="38" t="s">
        <v>381</v>
      </c>
      <c r="S25" s="29"/>
      <c r="T25" s="30" t="str">
        <f t="shared" si="0"/>
        <v>DEER</v>
      </c>
      <c r="U25" s="9" t="str">
        <f t="shared" si="1"/>
        <v>504015-Water Heating -High Energy Factor Unit - Gas Storage EF&gt;=0.67</v>
      </c>
    </row>
    <row r="26" spans="2:22">
      <c r="B26" s="9" t="s">
        <v>24</v>
      </c>
      <c r="C26" s="9" t="s">
        <v>230</v>
      </c>
      <c r="D26" s="28" t="str">
        <f t="shared" si="2"/>
        <v>Deemed</v>
      </c>
      <c r="E26" s="15" t="s">
        <v>0</v>
      </c>
      <c r="F26" s="16"/>
      <c r="G26" s="17"/>
      <c r="H26" s="18"/>
      <c r="I26" s="18"/>
      <c r="J26" s="19">
        <v>0</v>
      </c>
      <c r="K26" s="16">
        <v>7.8582947368421001</v>
      </c>
      <c r="L26" s="20">
        <v>20</v>
      </c>
      <c r="M26" s="21">
        <v>0.7</v>
      </c>
      <c r="N26" s="22"/>
      <c r="O26" s="23"/>
      <c r="P26" s="23"/>
      <c r="Q26" s="34" t="s">
        <v>222</v>
      </c>
      <c r="R26" s="38" t="s">
        <v>230</v>
      </c>
      <c r="S26" s="29" t="s">
        <v>286</v>
      </c>
      <c r="T26" s="30" t="str">
        <f t="shared" si="0"/>
        <v/>
      </c>
      <c r="U26" s="9" t="str">
        <f t="shared" si="1"/>
        <v>530069-Wall Furnace</v>
      </c>
    </row>
    <row r="27" spans="2:22">
      <c r="B27" s="9" t="s">
        <v>25</v>
      </c>
      <c r="C27" s="9" t="s">
        <v>231</v>
      </c>
      <c r="D27" s="28" t="str">
        <f t="shared" si="2"/>
        <v>Deemed</v>
      </c>
      <c r="E27" s="15" t="s">
        <v>0</v>
      </c>
      <c r="F27" s="16"/>
      <c r="G27" s="17"/>
      <c r="H27" s="18"/>
      <c r="I27" s="18"/>
      <c r="J27" s="19">
        <v>0</v>
      </c>
      <c r="K27" s="16">
        <v>9.3000000000000007</v>
      </c>
      <c r="L27" s="20">
        <v>11</v>
      </c>
      <c r="M27" s="21">
        <v>0.7</v>
      </c>
      <c r="N27" s="22"/>
      <c r="O27" s="23"/>
      <c r="P27" s="23"/>
      <c r="Q27" s="34" t="s">
        <v>222</v>
      </c>
      <c r="R27" s="38" t="s">
        <v>231</v>
      </c>
      <c r="S27" s="29" t="s">
        <v>231</v>
      </c>
      <c r="T27" s="30" t="str">
        <f t="shared" si="0"/>
        <v/>
      </c>
      <c r="U27" s="9" t="str">
        <f t="shared" si="1"/>
        <v>530070-Cold Water Default Clothes Washers</v>
      </c>
    </row>
    <row r="28" spans="2:22">
      <c r="B28" s="9" t="s">
        <v>26</v>
      </c>
      <c r="C28" s="9" t="s">
        <v>232</v>
      </c>
      <c r="D28" s="28" t="str">
        <f t="shared" si="2"/>
        <v>Deemed</v>
      </c>
      <c r="E28" s="15" t="s">
        <v>0</v>
      </c>
      <c r="F28" s="16" t="s">
        <v>229</v>
      </c>
      <c r="G28" s="17"/>
      <c r="H28" s="18"/>
      <c r="I28" s="18"/>
      <c r="J28" s="19">
        <v>103</v>
      </c>
      <c r="K28" s="16">
        <v>15.720010672176</v>
      </c>
      <c r="L28" s="20">
        <v>11</v>
      </c>
      <c r="M28" s="21">
        <v>0.31</v>
      </c>
      <c r="N28" s="22"/>
      <c r="O28" s="23"/>
      <c r="P28" s="23"/>
      <c r="Q28" s="34" t="s">
        <v>222</v>
      </c>
      <c r="R28" s="38" t="s">
        <v>232</v>
      </c>
      <c r="S28" s="29"/>
      <c r="T28" s="30" t="str">
        <f t="shared" si="0"/>
        <v>WPSCGREAP111222A</v>
      </c>
      <c r="U28" s="9" t="str">
        <f t="shared" si="1"/>
        <v>525008-Water Heating - Clothes Washer  MEF= 2.0/ WF=6.0</v>
      </c>
      <c r="V28" s="1" t="s">
        <v>222</v>
      </c>
    </row>
    <row r="29" spans="2:22">
      <c r="B29" s="9" t="s">
        <v>27</v>
      </c>
      <c r="C29" s="9" t="s">
        <v>233</v>
      </c>
      <c r="D29" s="28" t="str">
        <f t="shared" si="2"/>
        <v>Deemed</v>
      </c>
      <c r="E29" s="15" t="s">
        <v>0</v>
      </c>
      <c r="F29" s="16"/>
      <c r="G29" s="17"/>
      <c r="H29" s="18"/>
      <c r="I29" s="18"/>
      <c r="J29" s="19">
        <v>0</v>
      </c>
      <c r="K29" s="16">
        <v>10.077999999999999</v>
      </c>
      <c r="L29" s="20">
        <v>11</v>
      </c>
      <c r="M29" s="21">
        <v>0.23</v>
      </c>
      <c r="N29" s="22"/>
      <c r="O29" s="23"/>
      <c r="P29" s="23"/>
      <c r="Q29" s="34" t="s">
        <v>222</v>
      </c>
      <c r="R29" s="38" t="s">
        <v>233</v>
      </c>
      <c r="S29" s="29"/>
      <c r="T29" s="30" t="str">
        <f t="shared" si="0"/>
        <v>RMFM10AVWHGTa</v>
      </c>
      <c r="U29" s="9" t="str">
        <f t="shared" si="1"/>
        <v>505001-Natural Gas Storage Water Heater (EF&gt;= 0.62)</v>
      </c>
    </row>
    <row r="30" spans="2:22">
      <c r="B30" s="9" t="s">
        <v>28</v>
      </c>
      <c r="C30" s="9" t="s">
        <v>219</v>
      </c>
      <c r="D30" s="28" t="str">
        <f t="shared" si="2"/>
        <v>Deemed</v>
      </c>
      <c r="E30" s="15" t="s">
        <v>0</v>
      </c>
      <c r="F30" s="16" t="s">
        <v>220</v>
      </c>
      <c r="G30" s="17"/>
      <c r="H30" s="18"/>
      <c r="I30" s="18"/>
      <c r="J30" s="19">
        <v>0.17975139000000001</v>
      </c>
      <c r="K30" s="16">
        <v>4.524222E-2</v>
      </c>
      <c r="L30" s="20">
        <v>20</v>
      </c>
      <c r="M30" s="21">
        <v>0.55000000000000004</v>
      </c>
      <c r="N30" s="22"/>
      <c r="O30" s="23">
        <v>0.83199999999999996</v>
      </c>
      <c r="P30" s="23"/>
      <c r="Q30" s="34" t="s">
        <v>222</v>
      </c>
      <c r="R30" s="38" t="s">
        <v>381</v>
      </c>
      <c r="S30" s="29"/>
      <c r="T30" s="30" t="str">
        <f t="shared" si="0"/>
        <v>DEER</v>
      </c>
      <c r="U30" s="9" t="str">
        <f t="shared" si="1"/>
        <v>505002-Attic Insulation</v>
      </c>
    </row>
    <row r="31" spans="2:22">
      <c r="B31" s="9" t="s">
        <v>29</v>
      </c>
      <c r="C31" s="9" t="s">
        <v>234</v>
      </c>
      <c r="D31" s="28" t="str">
        <f t="shared" si="2"/>
        <v>Deemed</v>
      </c>
      <c r="E31" s="15" t="s">
        <v>0</v>
      </c>
      <c r="F31" s="16"/>
      <c r="G31" s="17"/>
      <c r="H31" s="18"/>
      <c r="I31" s="18"/>
      <c r="J31" s="19">
        <v>0</v>
      </c>
      <c r="K31" s="16">
        <v>257</v>
      </c>
      <c r="L31" s="20">
        <v>15</v>
      </c>
      <c r="M31" s="21">
        <v>0.55000000000000004</v>
      </c>
      <c r="N31" s="22"/>
      <c r="O31" s="23"/>
      <c r="P31" s="23"/>
      <c r="Q31" s="34" t="s">
        <v>222</v>
      </c>
      <c r="R31" s="38" t="s">
        <v>234</v>
      </c>
      <c r="S31" s="29"/>
      <c r="T31" s="30" t="str">
        <f t="shared" si="0"/>
        <v>WPSCGREWH050101B</v>
      </c>
      <c r="U31" s="9" t="str">
        <f t="shared" si="1"/>
        <v>505006-Central System Natural Gas Water Heater</v>
      </c>
    </row>
    <row r="32" spans="2:22">
      <c r="B32" s="9" t="s">
        <v>30</v>
      </c>
      <c r="C32" s="9" t="s">
        <v>234</v>
      </c>
      <c r="D32" s="28" t="str">
        <f t="shared" si="2"/>
        <v>Deemed</v>
      </c>
      <c r="E32" s="15" t="s">
        <v>0</v>
      </c>
      <c r="F32" s="16"/>
      <c r="G32" s="17"/>
      <c r="H32" s="18"/>
      <c r="I32" s="18"/>
      <c r="J32" s="19">
        <v>0</v>
      </c>
      <c r="K32" s="16">
        <v>750</v>
      </c>
      <c r="L32" s="20">
        <v>20</v>
      </c>
      <c r="M32" s="21">
        <v>0.55000000000000004</v>
      </c>
      <c r="N32" s="22"/>
      <c r="O32" s="23"/>
      <c r="P32" s="23"/>
      <c r="Q32" s="34" t="s">
        <v>222</v>
      </c>
      <c r="R32" s="38" t="s">
        <v>234</v>
      </c>
      <c r="S32" s="29"/>
      <c r="T32" s="30" t="str">
        <f t="shared" si="0"/>
        <v>WPSCGREWH050101B</v>
      </c>
      <c r="U32" s="9" t="str">
        <f t="shared" si="1"/>
        <v>505007-Central System Gas Boiler: Water Heating Only</v>
      </c>
    </row>
    <row r="33" spans="2:21">
      <c r="B33" s="9" t="s">
        <v>31</v>
      </c>
      <c r="C33" s="9" t="s">
        <v>219</v>
      </c>
      <c r="D33" s="28" t="str">
        <f t="shared" si="2"/>
        <v>Deemed</v>
      </c>
      <c r="E33" s="15" t="s">
        <v>0</v>
      </c>
      <c r="F33" s="16"/>
      <c r="G33" s="17"/>
      <c r="H33" s="18"/>
      <c r="I33" s="18"/>
      <c r="J33" s="19">
        <v>0</v>
      </c>
      <c r="K33" s="16">
        <v>25.992000000000001</v>
      </c>
      <c r="L33" s="20">
        <v>20</v>
      </c>
      <c r="M33" s="21">
        <v>0.55000000000000004</v>
      </c>
      <c r="N33" s="22"/>
      <c r="O33" s="23"/>
      <c r="P33" s="23"/>
      <c r="Q33" s="34" t="s">
        <v>222</v>
      </c>
      <c r="R33" s="38" t="s">
        <v>381</v>
      </c>
      <c r="S33" s="29"/>
      <c r="T33" s="30" t="str">
        <f t="shared" si="0"/>
        <v>DEER</v>
      </c>
      <c r="U33" s="9" t="str">
        <f t="shared" si="1"/>
        <v>505012-Central gas Furnace 92% AFUE</v>
      </c>
    </row>
    <row r="34" spans="2:21">
      <c r="B34" s="9" t="s">
        <v>32</v>
      </c>
      <c r="C34" s="9" t="s">
        <v>235</v>
      </c>
      <c r="D34" s="28" t="str">
        <f t="shared" si="2"/>
        <v>Deemed</v>
      </c>
      <c r="E34" s="15" t="s">
        <v>0</v>
      </c>
      <c r="F34" s="16"/>
      <c r="G34" s="17"/>
      <c r="H34" s="18"/>
      <c r="I34" s="18"/>
      <c r="J34" s="19">
        <v>0</v>
      </c>
      <c r="K34" s="16">
        <v>40</v>
      </c>
      <c r="L34" s="20">
        <v>10</v>
      </c>
      <c r="M34" s="21">
        <v>0.55000000000000004</v>
      </c>
      <c r="N34" s="22"/>
      <c r="O34" s="23"/>
      <c r="P34" s="23"/>
      <c r="Q34" s="34" t="s">
        <v>222</v>
      </c>
      <c r="R34" s="38" t="s">
        <v>235</v>
      </c>
      <c r="S34" s="29" t="s">
        <v>265</v>
      </c>
      <c r="T34" s="30" t="str">
        <f t="shared" si="0"/>
        <v/>
      </c>
      <c r="U34" s="9" t="str">
        <f t="shared" si="1"/>
        <v>505020-W/H-Boiler Controllers = &lt; 34 Units</v>
      </c>
    </row>
    <row r="35" spans="2:21">
      <c r="B35" s="9" t="s">
        <v>33</v>
      </c>
      <c r="C35" s="9" t="s">
        <v>235</v>
      </c>
      <c r="D35" s="28" t="str">
        <f t="shared" si="2"/>
        <v>Deemed</v>
      </c>
      <c r="E35" s="15" t="s">
        <v>0</v>
      </c>
      <c r="F35" s="16"/>
      <c r="G35" s="17"/>
      <c r="H35" s="18"/>
      <c r="I35" s="18"/>
      <c r="J35" s="19">
        <v>0</v>
      </c>
      <c r="K35" s="16">
        <v>40</v>
      </c>
      <c r="L35" s="20">
        <v>10</v>
      </c>
      <c r="M35" s="21">
        <v>0.55000000000000004</v>
      </c>
      <c r="N35" s="22"/>
      <c r="O35" s="23"/>
      <c r="P35" s="23"/>
      <c r="Q35" s="34" t="s">
        <v>222</v>
      </c>
      <c r="R35" s="38" t="s">
        <v>235</v>
      </c>
      <c r="S35" s="29" t="s">
        <v>265</v>
      </c>
      <c r="T35" s="30" t="str">
        <f t="shared" si="0"/>
        <v/>
      </c>
      <c r="U35" s="9" t="str">
        <f t="shared" si="1"/>
        <v>505021-W/H-Boiler Controllers = &gt; 35 Units</v>
      </c>
    </row>
    <row r="36" spans="2:21">
      <c r="B36" s="9" t="s">
        <v>34</v>
      </c>
      <c r="C36" s="9" t="s">
        <v>230</v>
      </c>
      <c r="D36" s="28" t="str">
        <f t="shared" si="2"/>
        <v>Deemed</v>
      </c>
      <c r="E36" s="15" t="s">
        <v>0</v>
      </c>
      <c r="F36" s="16"/>
      <c r="G36" s="17"/>
      <c r="H36" s="18"/>
      <c r="I36" s="18"/>
      <c r="J36" s="19">
        <v>0</v>
      </c>
      <c r="K36" s="16">
        <v>9.4</v>
      </c>
      <c r="L36" s="20">
        <v>20</v>
      </c>
      <c r="M36" s="21">
        <v>0.7</v>
      </c>
      <c r="N36" s="22"/>
      <c r="O36" s="23"/>
      <c r="P36" s="23"/>
      <c r="Q36" s="34" t="s">
        <v>222</v>
      </c>
      <c r="R36" s="38" t="s">
        <v>230</v>
      </c>
      <c r="S36" s="29" t="s">
        <v>286</v>
      </c>
      <c r="T36" s="30" t="str">
        <f t="shared" si="0"/>
        <v/>
      </c>
      <c r="U36" s="9" t="str">
        <f t="shared" si="1"/>
        <v>530068-Wall Furnace</v>
      </c>
    </row>
    <row r="37" spans="2:21">
      <c r="B37" s="9" t="s">
        <v>35</v>
      </c>
      <c r="C37" s="9" t="s">
        <v>236</v>
      </c>
      <c r="D37" s="28" t="s">
        <v>14</v>
      </c>
      <c r="E37" s="15" t="s">
        <v>0</v>
      </c>
      <c r="F37" s="16" t="s">
        <v>220</v>
      </c>
      <c r="G37" s="17"/>
      <c r="H37" s="18"/>
      <c r="I37" s="18"/>
      <c r="J37" s="19">
        <v>0</v>
      </c>
      <c r="K37" s="16">
        <v>158.4</v>
      </c>
      <c r="L37" s="20">
        <v>20</v>
      </c>
      <c r="M37" s="21">
        <v>0.85</v>
      </c>
      <c r="N37" s="22"/>
      <c r="O37" s="23"/>
      <c r="P37" s="23">
        <v>0.9</v>
      </c>
      <c r="Q37" s="34" t="s">
        <v>222</v>
      </c>
      <c r="R37" s="38" t="s">
        <v>236</v>
      </c>
      <c r="S37" s="29"/>
      <c r="T37" s="30" t="str">
        <f t="shared" si="0"/>
        <v>Calculated</v>
      </c>
      <c r="U37" s="9" t="str">
        <f t="shared" si="1"/>
        <v>530067-Performance 40%</v>
      </c>
    </row>
    <row r="38" spans="2:21">
      <c r="B38" s="9" t="s">
        <v>36</v>
      </c>
      <c r="C38" s="9" t="s">
        <v>237</v>
      </c>
      <c r="D38" s="191" t="s">
        <v>643</v>
      </c>
      <c r="E38" s="15" t="s">
        <v>0</v>
      </c>
      <c r="F38" s="16"/>
      <c r="G38" s="17"/>
      <c r="H38" s="18"/>
      <c r="I38" s="18"/>
      <c r="J38" s="19">
        <v>0</v>
      </c>
      <c r="K38" s="16">
        <v>0</v>
      </c>
      <c r="L38" s="20">
        <v>20</v>
      </c>
      <c r="M38" s="21">
        <v>1</v>
      </c>
      <c r="N38" s="22"/>
      <c r="O38" s="23"/>
      <c r="P38" s="23">
        <v>0.9</v>
      </c>
      <c r="Q38" s="34" t="s">
        <v>222</v>
      </c>
      <c r="R38" s="38" t="s">
        <v>237</v>
      </c>
      <c r="S38" s="29"/>
      <c r="T38" s="30" t="str">
        <f t="shared" si="0"/>
        <v>N/A</v>
      </c>
      <c r="U38" s="9" t="str">
        <f t="shared" si="1"/>
        <v>530106-quality installation placeholder</v>
      </c>
    </row>
    <row r="39" spans="2:21">
      <c r="B39" s="9" t="s">
        <v>37</v>
      </c>
      <c r="C39" s="9" t="s">
        <v>236</v>
      </c>
      <c r="D39" s="191" t="s">
        <v>642</v>
      </c>
      <c r="E39" s="15" t="s">
        <v>0</v>
      </c>
      <c r="F39" s="16" t="s">
        <v>220</v>
      </c>
      <c r="G39" s="17"/>
      <c r="H39" s="18"/>
      <c r="I39" s="18"/>
      <c r="J39" s="19">
        <v>207</v>
      </c>
      <c r="K39" s="16">
        <v>2</v>
      </c>
      <c r="L39" s="20">
        <v>18</v>
      </c>
      <c r="M39" s="21">
        <v>0.55000000000000004</v>
      </c>
      <c r="N39" s="22"/>
      <c r="O39" s="23"/>
      <c r="P39" s="23"/>
      <c r="Q39" s="34" t="s">
        <v>222</v>
      </c>
      <c r="R39" s="38" t="s">
        <v>236</v>
      </c>
      <c r="S39" s="29"/>
      <c r="T39" s="30" t="str">
        <f t="shared" si="0"/>
        <v>Calculated</v>
      </c>
      <c r="U39" s="9" t="str">
        <f t="shared" si="1"/>
        <v>506001-Multi-family, 15% Energy Star, CZ 6</v>
      </c>
    </row>
    <row r="40" spans="2:21">
      <c r="B40" s="9" t="s">
        <v>38</v>
      </c>
      <c r="C40" s="9" t="s">
        <v>236</v>
      </c>
      <c r="D40" s="191" t="s">
        <v>642</v>
      </c>
      <c r="E40" s="15" t="s">
        <v>0</v>
      </c>
      <c r="F40" s="16" t="s">
        <v>220</v>
      </c>
      <c r="G40" s="17"/>
      <c r="H40" s="18"/>
      <c r="I40" s="18"/>
      <c r="J40" s="19">
        <v>573</v>
      </c>
      <c r="K40" s="16">
        <v>30</v>
      </c>
      <c r="L40" s="20">
        <v>18</v>
      </c>
      <c r="M40" s="21">
        <v>0.55000000000000004</v>
      </c>
      <c r="N40" s="22"/>
      <c r="O40" s="23"/>
      <c r="P40" s="23"/>
      <c r="Q40" s="34" t="s">
        <v>222</v>
      </c>
      <c r="R40" s="38" t="s">
        <v>236</v>
      </c>
      <c r="S40" s="29"/>
      <c r="T40" s="30" t="str">
        <f t="shared" si="0"/>
        <v>Calculated</v>
      </c>
      <c r="U40" s="9" t="str">
        <f t="shared" si="1"/>
        <v>506005-Single Family, 15%, Energy Star CZ 10</v>
      </c>
    </row>
    <row r="41" spans="2:21">
      <c r="B41" s="9" t="s">
        <v>39</v>
      </c>
      <c r="C41" s="9" t="s">
        <v>236</v>
      </c>
      <c r="D41" s="191" t="s">
        <v>642</v>
      </c>
      <c r="E41" s="15" t="s">
        <v>0</v>
      </c>
      <c r="F41" s="16" t="s">
        <v>220</v>
      </c>
      <c r="G41" s="17"/>
      <c r="H41" s="18"/>
      <c r="I41" s="18"/>
      <c r="J41" s="19">
        <v>216</v>
      </c>
      <c r="K41" s="16">
        <v>167</v>
      </c>
      <c r="L41" s="20">
        <v>18</v>
      </c>
      <c r="M41" s="21">
        <v>0.55000000000000004</v>
      </c>
      <c r="N41" s="22"/>
      <c r="O41" s="23"/>
      <c r="P41" s="23"/>
      <c r="Q41" s="34" t="s">
        <v>222</v>
      </c>
      <c r="R41" s="38" t="s">
        <v>236</v>
      </c>
      <c r="S41" s="29"/>
      <c r="T41" s="30" t="str">
        <f t="shared" si="0"/>
        <v>Calculated</v>
      </c>
      <c r="U41" s="9" t="str">
        <f t="shared" si="1"/>
        <v>506009-Single Family, 15%, Energy Star CZ 14</v>
      </c>
    </row>
    <row r="42" spans="2:21">
      <c r="B42" s="9" t="s">
        <v>40</v>
      </c>
      <c r="C42" s="9" t="s">
        <v>236</v>
      </c>
      <c r="D42" s="191" t="s">
        <v>642</v>
      </c>
      <c r="E42" s="15" t="s">
        <v>0</v>
      </c>
      <c r="F42" s="16" t="s">
        <v>220</v>
      </c>
      <c r="G42" s="17"/>
      <c r="H42" s="18"/>
      <c r="I42" s="18"/>
      <c r="J42" s="19">
        <v>433</v>
      </c>
      <c r="K42" s="16">
        <v>9</v>
      </c>
      <c r="L42" s="20">
        <v>18</v>
      </c>
      <c r="M42" s="21">
        <v>0.55000000000000004</v>
      </c>
      <c r="N42" s="22"/>
      <c r="O42" s="23"/>
      <c r="P42" s="23"/>
      <c r="Q42" s="34" t="s">
        <v>222</v>
      </c>
      <c r="R42" s="38" t="s">
        <v>236</v>
      </c>
      <c r="S42" s="29"/>
      <c r="T42" s="30" t="str">
        <f t="shared" si="0"/>
        <v>Calculated</v>
      </c>
      <c r="U42" s="9" t="str">
        <f t="shared" si="1"/>
        <v>506012-Multi-family, 15% High Perform, CZ 15</v>
      </c>
    </row>
    <row r="43" spans="2:21">
      <c r="B43" s="9" t="s">
        <v>41</v>
      </c>
      <c r="C43" s="9" t="s">
        <v>236</v>
      </c>
      <c r="D43" s="191" t="s">
        <v>642</v>
      </c>
      <c r="E43" s="15" t="s">
        <v>0</v>
      </c>
      <c r="F43" s="16" t="s">
        <v>220</v>
      </c>
      <c r="G43" s="17"/>
      <c r="H43" s="18"/>
      <c r="I43" s="18"/>
      <c r="J43" s="19">
        <v>120</v>
      </c>
      <c r="K43" s="16">
        <v>7</v>
      </c>
      <c r="L43" s="20">
        <v>18</v>
      </c>
      <c r="M43" s="21">
        <v>0.55000000000000004</v>
      </c>
      <c r="N43" s="22"/>
      <c r="O43" s="23"/>
      <c r="P43" s="23"/>
      <c r="Q43" s="34" t="s">
        <v>222</v>
      </c>
      <c r="R43" s="38" t="s">
        <v>236</v>
      </c>
      <c r="S43" s="29"/>
      <c r="T43" s="30" t="str">
        <f t="shared" si="0"/>
        <v>Calculated</v>
      </c>
      <c r="U43" s="9" t="str">
        <f t="shared" si="1"/>
        <v>506016-Multi-family, 15% High Perform, CZ 08</v>
      </c>
    </row>
    <row r="44" spans="2:21">
      <c r="B44" s="9" t="s">
        <v>42</v>
      </c>
      <c r="C44" s="9" t="s">
        <v>236</v>
      </c>
      <c r="D44" s="191" t="s">
        <v>642</v>
      </c>
      <c r="E44" s="15" t="s">
        <v>0</v>
      </c>
      <c r="F44" s="16" t="s">
        <v>220</v>
      </c>
      <c r="G44" s="17"/>
      <c r="H44" s="18"/>
      <c r="I44" s="18"/>
      <c r="J44" s="19">
        <v>176</v>
      </c>
      <c r="K44" s="16">
        <v>3</v>
      </c>
      <c r="L44" s="20">
        <v>18</v>
      </c>
      <c r="M44" s="21">
        <v>0.55000000000000004</v>
      </c>
      <c r="N44" s="22"/>
      <c r="O44" s="23"/>
      <c r="P44" s="23"/>
      <c r="Q44" s="34" t="s">
        <v>222</v>
      </c>
      <c r="R44" s="38" t="s">
        <v>236</v>
      </c>
      <c r="S44" s="29"/>
      <c r="T44" s="30" t="str">
        <f t="shared" si="0"/>
        <v>Calculated</v>
      </c>
      <c r="U44" s="9" t="str">
        <f t="shared" si="1"/>
        <v>506017-Multi-family, 15% High Perform, CZ 09</v>
      </c>
    </row>
    <row r="45" spans="2:21">
      <c r="B45" s="9" t="s">
        <v>43</v>
      </c>
      <c r="C45" s="9" t="s">
        <v>236</v>
      </c>
      <c r="D45" s="191" t="s">
        <v>642</v>
      </c>
      <c r="E45" s="15" t="s">
        <v>0</v>
      </c>
      <c r="F45" s="16" t="s">
        <v>220</v>
      </c>
      <c r="G45" s="17"/>
      <c r="H45" s="18"/>
      <c r="I45" s="18"/>
      <c r="J45" s="19">
        <v>1793.62</v>
      </c>
      <c r="K45" s="16">
        <v>189.9</v>
      </c>
      <c r="L45" s="20">
        <v>18</v>
      </c>
      <c r="M45" s="21">
        <v>0.55000000000000004</v>
      </c>
      <c r="N45" s="22"/>
      <c r="O45" s="23"/>
      <c r="P45" s="23"/>
      <c r="Q45" s="34" t="s">
        <v>222</v>
      </c>
      <c r="R45" s="38" t="s">
        <v>236</v>
      </c>
      <c r="S45" s="29"/>
      <c r="T45" s="30" t="str">
        <f t="shared" si="0"/>
        <v>Calculated</v>
      </c>
      <c r="U45" s="9" t="str">
        <f t="shared" si="1"/>
        <v>506020-Single Family, HP 35% Tier II, CZ 8</v>
      </c>
    </row>
    <row r="46" spans="2:21">
      <c r="B46" s="9" t="s">
        <v>44</v>
      </c>
      <c r="C46" s="9" t="s">
        <v>236</v>
      </c>
      <c r="D46" s="191" t="s">
        <v>642</v>
      </c>
      <c r="E46" s="15" t="s">
        <v>0</v>
      </c>
      <c r="F46" s="16" t="s">
        <v>220</v>
      </c>
      <c r="G46" s="17"/>
      <c r="H46" s="18"/>
      <c r="I46" s="18"/>
      <c r="J46" s="19">
        <v>1793.62</v>
      </c>
      <c r="K46" s="16">
        <v>189.9</v>
      </c>
      <c r="L46" s="20">
        <v>18</v>
      </c>
      <c r="M46" s="21">
        <v>0.55000000000000004</v>
      </c>
      <c r="N46" s="22"/>
      <c r="O46" s="23"/>
      <c r="P46" s="23"/>
      <c r="Q46" s="34" t="s">
        <v>222</v>
      </c>
      <c r="R46" s="38" t="s">
        <v>236</v>
      </c>
      <c r="S46" s="29"/>
      <c r="T46" s="30" t="str">
        <f t="shared" si="0"/>
        <v>Calculated</v>
      </c>
      <c r="U46" s="9" t="str">
        <f t="shared" si="1"/>
        <v>506025-Single Family, HP 35% Tier II, CZ 13</v>
      </c>
    </row>
    <row r="47" spans="2:21">
      <c r="B47" s="9" t="s">
        <v>45</v>
      </c>
      <c r="C47" s="9" t="s">
        <v>236</v>
      </c>
      <c r="D47" s="191" t="s">
        <v>642</v>
      </c>
      <c r="E47" s="15" t="s">
        <v>0</v>
      </c>
      <c r="F47" s="16" t="s">
        <v>220</v>
      </c>
      <c r="G47" s="17"/>
      <c r="H47" s="18"/>
      <c r="I47" s="18"/>
      <c r="J47" s="19">
        <v>9</v>
      </c>
      <c r="K47" s="16">
        <v>50</v>
      </c>
      <c r="L47" s="20">
        <v>18</v>
      </c>
      <c r="M47" s="21">
        <v>0.55000000000000004</v>
      </c>
      <c r="N47" s="22"/>
      <c r="O47" s="23"/>
      <c r="P47" s="23"/>
      <c r="Q47" s="34" t="s">
        <v>222</v>
      </c>
      <c r="R47" s="38" t="s">
        <v>236</v>
      </c>
      <c r="S47" s="29"/>
      <c r="T47" s="30" t="str">
        <f t="shared" si="0"/>
        <v>Calculated</v>
      </c>
      <c r="U47" s="9" t="str">
        <f t="shared" si="1"/>
        <v>506026-Single Family, 15%, High Perform CZ 6</v>
      </c>
    </row>
    <row r="48" spans="2:21">
      <c r="B48" s="9" t="s">
        <v>46</v>
      </c>
      <c r="C48" s="9" t="s">
        <v>236</v>
      </c>
      <c r="D48" s="191" t="s">
        <v>643</v>
      </c>
      <c r="E48" s="15" t="s">
        <v>0</v>
      </c>
      <c r="F48" s="16"/>
      <c r="G48" s="17"/>
      <c r="H48" s="18"/>
      <c r="I48" s="18"/>
      <c r="J48" s="19">
        <v>0</v>
      </c>
      <c r="K48" s="16">
        <v>0</v>
      </c>
      <c r="L48" s="20"/>
      <c r="M48" s="21">
        <v>0.55000000000000004</v>
      </c>
      <c r="N48" s="22"/>
      <c r="O48" s="23"/>
      <c r="P48" s="23">
        <v>0.9</v>
      </c>
      <c r="Q48" s="34" t="s">
        <v>222</v>
      </c>
      <c r="R48" s="38" t="s">
        <v>236</v>
      </c>
      <c r="S48" s="29"/>
      <c r="T48" s="30" t="str">
        <f t="shared" si="0"/>
        <v>Calculated</v>
      </c>
      <c r="U48" s="9" t="str">
        <f t="shared" si="1"/>
        <v>506043-Fire Advice Letter Adder</v>
      </c>
    </row>
    <row r="49" spans="2:21">
      <c r="B49" s="9" t="s">
        <v>47</v>
      </c>
      <c r="C49" s="9" t="s">
        <v>236</v>
      </c>
      <c r="D49" s="191" t="s">
        <v>642</v>
      </c>
      <c r="E49" s="15" t="s">
        <v>0</v>
      </c>
      <c r="F49" s="16"/>
      <c r="G49" s="17"/>
      <c r="H49" s="18"/>
      <c r="I49" s="18"/>
      <c r="J49" s="19">
        <v>0</v>
      </c>
      <c r="K49" s="16">
        <v>0</v>
      </c>
      <c r="L49" s="20">
        <v>10</v>
      </c>
      <c r="M49" s="21">
        <v>0.55000000000000004</v>
      </c>
      <c r="N49" s="22"/>
      <c r="O49" s="23"/>
      <c r="P49" s="23">
        <v>0.9</v>
      </c>
      <c r="Q49" s="34" t="s">
        <v>222</v>
      </c>
      <c r="R49" s="38" t="s">
        <v>236</v>
      </c>
      <c r="S49" s="29"/>
      <c r="T49" s="30" t="str">
        <f t="shared" si="0"/>
        <v>Calculated</v>
      </c>
      <c r="U49" s="9" t="str">
        <f t="shared" si="1"/>
        <v>506046-Thermostatic Valve</v>
      </c>
    </row>
    <row r="50" spans="2:21">
      <c r="B50" s="9" t="s">
        <v>48</v>
      </c>
      <c r="C50" s="9" t="s">
        <v>236</v>
      </c>
      <c r="D50" s="28" t="str">
        <f>IF(OR(K50=1000,J50=1,J50=1000,K50=1),"Custom","Deemed")</f>
        <v>Custom</v>
      </c>
      <c r="E50" s="15" t="s">
        <v>0</v>
      </c>
      <c r="F50" s="16"/>
      <c r="G50" s="17"/>
      <c r="H50" s="18"/>
      <c r="I50" s="18"/>
      <c r="J50" s="19">
        <v>0</v>
      </c>
      <c r="K50" s="16">
        <v>1</v>
      </c>
      <c r="L50" s="20">
        <v>18</v>
      </c>
      <c r="M50" s="21">
        <v>0.55000000000000004</v>
      </c>
      <c r="N50" s="22"/>
      <c r="O50" s="23"/>
      <c r="P50" s="23">
        <v>0.9</v>
      </c>
      <c r="Q50" s="34" t="s">
        <v>222</v>
      </c>
      <c r="R50" s="38" t="s">
        <v>236</v>
      </c>
      <c r="S50" s="29"/>
      <c r="T50" s="30" t="str">
        <f t="shared" si="0"/>
        <v>Calculated</v>
      </c>
      <c r="U50" s="9" t="str">
        <f t="shared" si="1"/>
        <v>506049-Space Heating Therms</v>
      </c>
    </row>
    <row r="51" spans="2:21">
      <c r="B51" s="9" t="s">
        <v>49</v>
      </c>
      <c r="C51" s="9" t="s">
        <v>236</v>
      </c>
      <c r="D51" s="28" t="str">
        <f>IF(OR(K51=1000,J51=1,J51=1000,K51=1),"Custom","Deemed")</f>
        <v>Custom</v>
      </c>
      <c r="E51" s="15" t="s">
        <v>0</v>
      </c>
      <c r="F51" s="16"/>
      <c r="G51" s="17"/>
      <c r="H51" s="18"/>
      <c r="I51" s="18"/>
      <c r="J51" s="19">
        <v>1.2197670287928599</v>
      </c>
      <c r="K51" s="16">
        <v>1</v>
      </c>
      <c r="L51" s="20">
        <v>18</v>
      </c>
      <c r="M51" s="21">
        <v>0.55000000000000004</v>
      </c>
      <c r="N51" s="22"/>
      <c r="O51" s="23"/>
      <c r="P51" s="23">
        <v>0.9</v>
      </c>
      <c r="Q51" s="34" t="s">
        <v>222</v>
      </c>
      <c r="R51" s="38" t="s">
        <v>236</v>
      </c>
      <c r="S51" s="29"/>
      <c r="T51" s="30" t="str">
        <f t="shared" si="0"/>
        <v>Calculated</v>
      </c>
      <c r="U51" s="9" t="str">
        <f t="shared" si="1"/>
        <v>506058-Domestic Hot Water Therms</v>
      </c>
    </row>
    <row r="52" spans="2:21">
      <c r="B52" s="9" t="s">
        <v>50</v>
      </c>
      <c r="C52" s="9" t="s">
        <v>236</v>
      </c>
      <c r="D52" s="191" t="s">
        <v>643</v>
      </c>
      <c r="E52" s="15" t="s">
        <v>0</v>
      </c>
      <c r="F52" s="16"/>
      <c r="G52" s="17"/>
      <c r="H52" s="18"/>
      <c r="I52" s="18"/>
      <c r="J52" s="19">
        <v>0</v>
      </c>
      <c r="K52" s="16">
        <v>0</v>
      </c>
      <c r="L52" s="20">
        <v>0</v>
      </c>
      <c r="M52" s="21">
        <v>0.55000000000000004</v>
      </c>
      <c r="N52" s="22"/>
      <c r="O52" s="23"/>
      <c r="P52" s="23">
        <v>0.9</v>
      </c>
      <c r="Q52" s="34" t="s">
        <v>222</v>
      </c>
      <c r="R52" s="38" t="s">
        <v>236</v>
      </c>
      <c r="S52" s="29"/>
      <c r="T52" s="30" t="str">
        <f t="shared" si="0"/>
        <v>Calculated</v>
      </c>
      <c r="U52" s="9" t="str">
        <f t="shared" si="1"/>
        <v>506062- Energy Star Bonus</v>
      </c>
    </row>
    <row r="53" spans="2:21">
      <c r="B53" s="9" t="s">
        <v>51</v>
      </c>
      <c r="C53" s="9" t="s">
        <v>236</v>
      </c>
      <c r="D53" s="191" t="s">
        <v>643</v>
      </c>
      <c r="E53" s="15" t="s">
        <v>0</v>
      </c>
      <c r="F53" s="16"/>
      <c r="G53" s="17"/>
      <c r="H53" s="18"/>
      <c r="I53" s="18"/>
      <c r="J53" s="19">
        <v>0</v>
      </c>
      <c r="K53" s="16">
        <v>0</v>
      </c>
      <c r="L53" s="20">
        <v>0</v>
      </c>
      <c r="M53" s="21">
        <v>0.55000000000000004</v>
      </c>
      <c r="N53" s="22"/>
      <c r="O53" s="23"/>
      <c r="P53" s="23">
        <v>0.9</v>
      </c>
      <c r="Q53" s="34" t="s">
        <v>222</v>
      </c>
      <c r="R53" s="38" t="s">
        <v>236</v>
      </c>
      <c r="S53" s="29"/>
      <c r="T53" s="30" t="str">
        <f t="shared" si="0"/>
        <v>Calculated</v>
      </c>
      <c r="U53" s="9" t="str">
        <f t="shared" si="1"/>
        <v>506063-Green Home Certification Bonus</v>
      </c>
    </row>
    <row r="54" spans="2:21">
      <c r="B54" s="9" t="s">
        <v>52</v>
      </c>
      <c r="C54" s="9" t="s">
        <v>236</v>
      </c>
      <c r="D54" s="191" t="s">
        <v>643</v>
      </c>
      <c r="E54" s="15" t="s">
        <v>0</v>
      </c>
      <c r="F54" s="16" t="s">
        <v>220</v>
      </c>
      <c r="G54" s="17"/>
      <c r="H54" s="18"/>
      <c r="I54" s="18"/>
      <c r="J54" s="19">
        <v>0</v>
      </c>
      <c r="K54" s="16">
        <v>0</v>
      </c>
      <c r="L54" s="20">
        <v>0</v>
      </c>
      <c r="M54" s="21">
        <v>0.55000000000000004</v>
      </c>
      <c r="N54" s="22"/>
      <c r="O54" s="23"/>
      <c r="P54" s="23">
        <v>0.9</v>
      </c>
      <c r="Q54" s="34" t="s">
        <v>222</v>
      </c>
      <c r="R54" s="38" t="s">
        <v>236</v>
      </c>
      <c r="S54" s="29"/>
      <c r="T54" s="30" t="str">
        <f t="shared" si="0"/>
        <v>Calculated</v>
      </c>
      <c r="U54" s="9" t="str">
        <f t="shared" si="1"/>
        <v>506064-Compact Home Bonus</v>
      </c>
    </row>
    <row r="55" spans="2:21">
      <c r="B55" s="9" t="s">
        <v>53</v>
      </c>
      <c r="C55" s="9" t="s">
        <v>236</v>
      </c>
      <c r="D55" s="28" t="str">
        <f t="shared" ref="D55:D86" si="3">IF(OR(K55=1000,J55=1,J55=1000,K55=1),"Custom","Deemed")</f>
        <v>Custom</v>
      </c>
      <c r="E55" s="15" t="s">
        <v>213</v>
      </c>
      <c r="F55" s="16"/>
      <c r="G55" s="17"/>
      <c r="H55" s="18"/>
      <c r="I55" s="18"/>
      <c r="J55" s="19">
        <v>0</v>
      </c>
      <c r="K55" s="16">
        <v>1</v>
      </c>
      <c r="L55" s="20">
        <v>20</v>
      </c>
      <c r="M55" s="21">
        <v>0.93</v>
      </c>
      <c r="N55" s="22"/>
      <c r="O55" s="23"/>
      <c r="P55" s="23">
        <v>0.9</v>
      </c>
      <c r="Q55" s="34" t="s">
        <v>222</v>
      </c>
      <c r="R55" s="38" t="s">
        <v>236</v>
      </c>
      <c r="S55" s="29"/>
      <c r="T55" s="30" t="str">
        <f t="shared" si="0"/>
        <v>Calculated</v>
      </c>
      <c r="U55" s="9" t="str">
        <f t="shared" si="1"/>
        <v>508001-Whole Building Shell</v>
      </c>
    </row>
    <row r="56" spans="2:21">
      <c r="B56" s="9" t="s">
        <v>54</v>
      </c>
      <c r="C56" s="9" t="s">
        <v>236</v>
      </c>
      <c r="D56" s="28" t="str">
        <f t="shared" si="3"/>
        <v>Custom</v>
      </c>
      <c r="E56" s="15" t="s">
        <v>213</v>
      </c>
      <c r="F56" s="16"/>
      <c r="G56" s="17"/>
      <c r="H56" s="18"/>
      <c r="I56" s="18"/>
      <c r="J56" s="19">
        <v>0</v>
      </c>
      <c r="K56" s="16">
        <v>1</v>
      </c>
      <c r="L56" s="20">
        <v>15</v>
      </c>
      <c r="M56" s="21">
        <v>0.5</v>
      </c>
      <c r="N56" s="22"/>
      <c r="O56" s="23"/>
      <c r="P56" s="23">
        <v>0.9</v>
      </c>
      <c r="Q56" s="34" t="s">
        <v>222</v>
      </c>
      <c r="R56" s="38" t="s">
        <v>236</v>
      </c>
      <c r="S56" s="29"/>
      <c r="T56" s="30" t="str">
        <f t="shared" si="0"/>
        <v>Calculated</v>
      </c>
      <c r="U56" s="9" t="str">
        <f t="shared" si="1"/>
        <v>509002-BoilerUpgrades/Replacement</v>
      </c>
    </row>
    <row r="57" spans="2:21">
      <c r="B57" s="9" t="s">
        <v>55</v>
      </c>
      <c r="C57" s="9" t="s">
        <v>236</v>
      </c>
      <c r="D57" s="28" t="str">
        <f t="shared" si="3"/>
        <v>Custom</v>
      </c>
      <c r="E57" s="15" t="s">
        <v>213</v>
      </c>
      <c r="F57" s="16"/>
      <c r="G57" s="17"/>
      <c r="H57" s="18"/>
      <c r="I57" s="18"/>
      <c r="J57" s="19">
        <v>0</v>
      </c>
      <c r="K57" s="16">
        <v>1</v>
      </c>
      <c r="L57" s="20">
        <v>15</v>
      </c>
      <c r="M57" s="21">
        <v>0.5</v>
      </c>
      <c r="N57" s="22"/>
      <c r="O57" s="23"/>
      <c r="P57" s="23">
        <v>0.9</v>
      </c>
      <c r="Q57" s="34" t="s">
        <v>222</v>
      </c>
      <c r="R57" s="38" t="s">
        <v>236</v>
      </c>
      <c r="S57" s="29"/>
      <c r="T57" s="30" t="str">
        <f t="shared" si="0"/>
        <v>Calculated</v>
      </c>
      <c r="U57" s="9" t="str">
        <f t="shared" si="1"/>
        <v>509004-EquipmentModernization</v>
      </c>
    </row>
    <row r="58" spans="2:21">
      <c r="B58" s="9" t="s">
        <v>56</v>
      </c>
      <c r="C58" s="9" t="s">
        <v>236</v>
      </c>
      <c r="D58" s="28" t="str">
        <f t="shared" si="3"/>
        <v>Custom</v>
      </c>
      <c r="E58" s="15" t="s">
        <v>213</v>
      </c>
      <c r="F58" s="16"/>
      <c r="G58" s="17"/>
      <c r="H58" s="18"/>
      <c r="I58" s="18"/>
      <c r="J58" s="19">
        <v>0</v>
      </c>
      <c r="K58" s="16">
        <v>1</v>
      </c>
      <c r="L58" s="20">
        <v>20</v>
      </c>
      <c r="M58" s="21">
        <v>0.5</v>
      </c>
      <c r="N58" s="22"/>
      <c r="O58" s="23"/>
      <c r="P58" s="23">
        <v>0.9</v>
      </c>
      <c r="Q58" s="34" t="s">
        <v>222</v>
      </c>
      <c r="R58" s="38" t="s">
        <v>236</v>
      </c>
      <c r="S58" s="29"/>
      <c r="T58" s="30" t="str">
        <f t="shared" si="0"/>
        <v>Calculated</v>
      </c>
      <c r="U58" s="9" t="str">
        <f t="shared" si="1"/>
        <v>509006-ProcessEquipment</v>
      </c>
    </row>
    <row r="59" spans="2:21">
      <c r="B59" s="9" t="s">
        <v>57</v>
      </c>
      <c r="C59" s="9" t="s">
        <v>236</v>
      </c>
      <c r="D59" s="28" t="str">
        <f t="shared" si="3"/>
        <v>Custom</v>
      </c>
      <c r="E59" s="15" t="s">
        <v>213</v>
      </c>
      <c r="F59" s="16"/>
      <c r="G59" s="17"/>
      <c r="H59" s="18"/>
      <c r="I59" s="18"/>
      <c r="J59" s="19">
        <v>0</v>
      </c>
      <c r="K59" s="16">
        <v>1</v>
      </c>
      <c r="L59" s="20">
        <v>20</v>
      </c>
      <c r="M59" s="21">
        <v>0.5</v>
      </c>
      <c r="N59" s="22"/>
      <c r="O59" s="23"/>
      <c r="P59" s="23">
        <v>0.9</v>
      </c>
      <c r="Q59" s="34" t="s">
        <v>222</v>
      </c>
      <c r="R59" s="38" t="s">
        <v>236</v>
      </c>
      <c r="S59" s="29"/>
      <c r="T59" s="30" t="str">
        <f t="shared" si="0"/>
        <v>Calculated</v>
      </c>
      <c r="U59" s="9" t="str">
        <f t="shared" si="1"/>
        <v>509007-FurnaceReplacement/Upgrades</v>
      </c>
    </row>
    <row r="60" spans="2:21">
      <c r="B60" s="9" t="s">
        <v>58</v>
      </c>
      <c r="C60" s="9" t="s">
        <v>236</v>
      </c>
      <c r="D60" s="28" t="str">
        <f t="shared" si="3"/>
        <v>Custom</v>
      </c>
      <c r="E60" s="15" t="s">
        <v>213</v>
      </c>
      <c r="F60" s="16"/>
      <c r="G60" s="17"/>
      <c r="H60" s="18"/>
      <c r="I60" s="18"/>
      <c r="J60" s="19">
        <v>0</v>
      </c>
      <c r="K60" s="16">
        <v>1</v>
      </c>
      <c r="L60" s="20">
        <v>15</v>
      </c>
      <c r="M60" s="21">
        <v>0.5</v>
      </c>
      <c r="N60" s="22"/>
      <c r="O60" s="23"/>
      <c r="P60" s="23">
        <v>0.9</v>
      </c>
      <c r="Q60" s="34" t="s">
        <v>222</v>
      </c>
      <c r="R60" s="38" t="s">
        <v>236</v>
      </c>
      <c r="S60" s="29"/>
      <c r="T60" s="30" t="str">
        <f t="shared" si="0"/>
        <v>Calculated</v>
      </c>
      <c r="U60" s="9" t="str">
        <f t="shared" si="1"/>
        <v>509009-EngineRebuild/Replacement</v>
      </c>
    </row>
    <row r="61" spans="2:21">
      <c r="B61" s="9" t="s">
        <v>59</v>
      </c>
      <c r="C61" s="9" t="s">
        <v>236</v>
      </c>
      <c r="D61" s="28" t="str">
        <f t="shared" si="3"/>
        <v>Custom</v>
      </c>
      <c r="E61" s="15" t="s">
        <v>213</v>
      </c>
      <c r="F61" s="16"/>
      <c r="G61" s="17"/>
      <c r="H61" s="18"/>
      <c r="I61" s="18"/>
      <c r="J61" s="19">
        <v>0</v>
      </c>
      <c r="K61" s="16">
        <v>1</v>
      </c>
      <c r="L61" s="20">
        <v>12</v>
      </c>
      <c r="M61" s="21">
        <v>0.5</v>
      </c>
      <c r="N61" s="22"/>
      <c r="O61" s="23"/>
      <c r="P61" s="23">
        <v>0.9</v>
      </c>
      <c r="Q61" s="34" t="s">
        <v>222</v>
      </c>
      <c r="R61" s="38" t="s">
        <v>236</v>
      </c>
      <c r="S61" s="29"/>
      <c r="T61" s="30" t="str">
        <f t="shared" si="0"/>
        <v>Calculated</v>
      </c>
      <c r="U61" s="9" t="str">
        <f t="shared" si="1"/>
        <v>509013-Cooking Equipment</v>
      </c>
    </row>
    <row r="62" spans="2:21">
      <c r="B62" s="9" t="s">
        <v>60</v>
      </c>
      <c r="C62" s="9" t="s">
        <v>236</v>
      </c>
      <c r="D62" s="28" t="str">
        <f t="shared" si="3"/>
        <v>Custom</v>
      </c>
      <c r="E62" s="15" t="s">
        <v>213</v>
      </c>
      <c r="F62" s="16"/>
      <c r="G62" s="17"/>
      <c r="H62" s="18"/>
      <c r="I62" s="18"/>
      <c r="J62" s="19">
        <v>0</v>
      </c>
      <c r="K62" s="16">
        <v>1</v>
      </c>
      <c r="L62" s="20">
        <v>20</v>
      </c>
      <c r="M62" s="21">
        <v>0.5</v>
      </c>
      <c r="N62" s="22"/>
      <c r="O62" s="23"/>
      <c r="P62" s="23">
        <v>0.9</v>
      </c>
      <c r="Q62" s="34" t="s">
        <v>222</v>
      </c>
      <c r="R62" s="38" t="s">
        <v>236</v>
      </c>
      <c r="S62" s="29"/>
      <c r="T62" s="30" t="str">
        <f t="shared" si="0"/>
        <v>Calculated</v>
      </c>
      <c r="U62" s="9" t="str">
        <f t="shared" si="1"/>
        <v>509018-System Replacement Tenant Improvement</v>
      </c>
    </row>
    <row r="63" spans="2:21">
      <c r="B63" s="9" t="s">
        <v>61</v>
      </c>
      <c r="C63" s="9" t="s">
        <v>236</v>
      </c>
      <c r="D63" s="28" t="str">
        <f t="shared" si="3"/>
        <v>Custom</v>
      </c>
      <c r="E63" s="15" t="s">
        <v>213</v>
      </c>
      <c r="F63" s="16"/>
      <c r="G63" s="17"/>
      <c r="H63" s="18"/>
      <c r="I63" s="18"/>
      <c r="J63" s="19">
        <v>0</v>
      </c>
      <c r="K63" s="16">
        <v>1</v>
      </c>
      <c r="L63" s="20">
        <v>20</v>
      </c>
      <c r="M63" s="21">
        <v>0.5</v>
      </c>
      <c r="N63" s="22"/>
      <c r="O63" s="23"/>
      <c r="P63" s="23">
        <v>0.9</v>
      </c>
      <c r="Q63" s="34" t="s">
        <v>222</v>
      </c>
      <c r="R63" s="38" t="s">
        <v>236</v>
      </c>
      <c r="S63" s="29"/>
      <c r="T63" s="30" t="str">
        <f t="shared" si="0"/>
        <v>Calculated</v>
      </c>
      <c r="U63" s="9" t="str">
        <f t="shared" si="1"/>
        <v>509019-Systems New Construction</v>
      </c>
    </row>
    <row r="64" spans="2:21">
      <c r="B64" s="9" t="s">
        <v>62</v>
      </c>
      <c r="C64" s="9" t="s">
        <v>236</v>
      </c>
      <c r="D64" s="28" t="str">
        <f t="shared" si="3"/>
        <v>Custom</v>
      </c>
      <c r="E64" s="15" t="s">
        <v>213</v>
      </c>
      <c r="F64" s="16"/>
      <c r="G64" s="17"/>
      <c r="H64" s="18"/>
      <c r="I64" s="18"/>
      <c r="J64" s="19">
        <v>0</v>
      </c>
      <c r="K64" s="16">
        <v>1</v>
      </c>
      <c r="L64" s="20">
        <v>15</v>
      </c>
      <c r="M64" s="21">
        <v>0.5</v>
      </c>
      <c r="N64" s="22"/>
      <c r="O64" s="23"/>
      <c r="P64" s="23">
        <v>0.9</v>
      </c>
      <c r="Q64" s="34" t="s">
        <v>222</v>
      </c>
      <c r="R64" s="38" t="s">
        <v>236</v>
      </c>
      <c r="S64" s="29"/>
      <c r="T64" s="30" t="str">
        <f t="shared" si="0"/>
        <v>Calculated</v>
      </c>
      <c r="U64" s="9" t="str">
        <f t="shared" si="1"/>
        <v>530075-Boiler Process Improvement</v>
      </c>
    </row>
    <row r="65" spans="2:21">
      <c r="B65" s="9" t="s">
        <v>63</v>
      </c>
      <c r="C65" s="9" t="s">
        <v>236</v>
      </c>
      <c r="D65" s="28" t="str">
        <f t="shared" si="3"/>
        <v>Custom</v>
      </c>
      <c r="E65" s="15" t="s">
        <v>213</v>
      </c>
      <c r="F65" s="16"/>
      <c r="G65" s="17"/>
      <c r="H65" s="18"/>
      <c r="I65" s="18"/>
      <c r="J65" s="19">
        <v>0</v>
      </c>
      <c r="K65" s="16">
        <v>1</v>
      </c>
      <c r="L65" s="20">
        <v>15</v>
      </c>
      <c r="M65" s="21">
        <v>0.5</v>
      </c>
      <c r="N65" s="22"/>
      <c r="O65" s="23"/>
      <c r="P65" s="23">
        <v>0.9</v>
      </c>
      <c r="Q65" s="34" t="s">
        <v>222</v>
      </c>
      <c r="R65" s="38" t="s">
        <v>236</v>
      </c>
      <c r="S65" s="29"/>
      <c r="T65" s="30" t="str">
        <f t="shared" si="0"/>
        <v>Calculated</v>
      </c>
      <c r="U65" s="9" t="str">
        <f t="shared" si="1"/>
        <v>530077-Equipment Process Improvement</v>
      </c>
    </row>
    <row r="66" spans="2:21">
      <c r="B66" s="9" t="s">
        <v>64</v>
      </c>
      <c r="C66" s="9" t="s">
        <v>236</v>
      </c>
      <c r="D66" s="28" t="str">
        <f t="shared" si="3"/>
        <v>Custom</v>
      </c>
      <c r="E66" s="15" t="s">
        <v>213</v>
      </c>
      <c r="F66" s="16"/>
      <c r="G66" s="17"/>
      <c r="H66" s="18"/>
      <c r="I66" s="18"/>
      <c r="J66" s="19">
        <v>0</v>
      </c>
      <c r="K66" s="16">
        <v>1</v>
      </c>
      <c r="L66" s="20">
        <v>6.75</v>
      </c>
      <c r="M66" s="21">
        <v>0.5</v>
      </c>
      <c r="N66" s="22"/>
      <c r="O66" s="23"/>
      <c r="P66" s="23">
        <v>0.9</v>
      </c>
      <c r="Q66" s="34" t="s">
        <v>222</v>
      </c>
      <c r="R66" s="38" t="s">
        <v>236</v>
      </c>
      <c r="S66" s="29"/>
      <c r="T66" s="30" t="str">
        <f t="shared" si="0"/>
        <v>Calculated</v>
      </c>
      <c r="U66" s="9" t="str">
        <f t="shared" si="1"/>
        <v>530078-ProcessEquipment (Equip Replacement  -  ER)</v>
      </c>
    </row>
    <row r="67" spans="2:21">
      <c r="B67" s="9" t="s">
        <v>65</v>
      </c>
      <c r="C67" s="9" t="s">
        <v>236</v>
      </c>
      <c r="D67" s="28" t="str">
        <f t="shared" si="3"/>
        <v>Custom</v>
      </c>
      <c r="E67" s="15" t="s">
        <v>213</v>
      </c>
      <c r="F67" s="16"/>
      <c r="G67" s="17"/>
      <c r="H67" s="18"/>
      <c r="I67" s="18"/>
      <c r="J67" s="19">
        <v>0</v>
      </c>
      <c r="K67" s="16">
        <v>1</v>
      </c>
      <c r="L67" s="20">
        <v>20</v>
      </c>
      <c r="M67" s="21">
        <v>0.5</v>
      </c>
      <c r="N67" s="22"/>
      <c r="O67" s="23"/>
      <c r="P67" s="23">
        <v>0.9</v>
      </c>
      <c r="Q67" s="34" t="s">
        <v>222</v>
      </c>
      <c r="R67" s="38" t="s">
        <v>236</v>
      </c>
      <c r="S67" s="29"/>
      <c r="T67" s="30" t="str">
        <f t="shared" si="0"/>
        <v>Calculated</v>
      </c>
      <c r="U67" s="9" t="str">
        <f t="shared" si="1"/>
        <v>530079-Pump Process Improvement</v>
      </c>
    </row>
    <row r="68" spans="2:21">
      <c r="B68" s="9" t="s">
        <v>66</v>
      </c>
      <c r="C68" s="9" t="s">
        <v>238</v>
      </c>
      <c r="D68" s="28" t="str">
        <f t="shared" si="3"/>
        <v>Deemed</v>
      </c>
      <c r="E68" s="15" t="s">
        <v>213</v>
      </c>
      <c r="F68" s="16" t="s">
        <v>239</v>
      </c>
      <c r="G68" s="17"/>
      <c r="H68" s="18"/>
      <c r="I68" s="18"/>
      <c r="J68" s="19">
        <v>0</v>
      </c>
      <c r="K68" s="16">
        <v>2.41</v>
      </c>
      <c r="L68" s="20">
        <v>5</v>
      </c>
      <c r="M68" s="21">
        <v>0.6</v>
      </c>
      <c r="N68" s="22"/>
      <c r="O68" s="23"/>
      <c r="P68" s="23"/>
      <c r="Q68" s="34" t="s">
        <v>222</v>
      </c>
      <c r="R68" s="38" t="s">
        <v>238</v>
      </c>
      <c r="S68" s="29" t="s">
        <v>238</v>
      </c>
      <c r="T68" s="30" t="str">
        <f t="shared" si="0"/>
        <v/>
      </c>
      <c r="U68" s="9" t="str">
        <f t="shared" si="1"/>
        <v>502010-Water Heating -Commercial Pool Heater</v>
      </c>
    </row>
    <row r="69" spans="2:21">
      <c r="B69" s="9" t="s">
        <v>67</v>
      </c>
      <c r="C69" s="9" t="s">
        <v>240</v>
      </c>
      <c r="D69" s="28" t="str">
        <f t="shared" si="3"/>
        <v>Deemed</v>
      </c>
      <c r="E69" s="15" t="s">
        <v>213</v>
      </c>
      <c r="F69" s="16" t="s">
        <v>239</v>
      </c>
      <c r="G69" s="17"/>
      <c r="H69" s="18"/>
      <c r="I69" s="18"/>
      <c r="J69" s="19">
        <v>0</v>
      </c>
      <c r="K69" s="16">
        <v>3.7</v>
      </c>
      <c r="L69" s="20">
        <v>7</v>
      </c>
      <c r="M69" s="21">
        <v>0.6</v>
      </c>
      <c r="N69" s="22"/>
      <c r="O69" s="23"/>
      <c r="P69" s="23"/>
      <c r="Q69" s="34" t="s">
        <v>222</v>
      </c>
      <c r="R69" s="38" t="s">
        <v>240</v>
      </c>
      <c r="S69" s="29" t="s">
        <v>240</v>
      </c>
      <c r="T69" s="30" t="str">
        <f t="shared" si="0"/>
        <v/>
      </c>
      <c r="U69" s="9" t="str">
        <f t="shared" si="1"/>
        <v>502013-Tank Insulation - Low Temperature Applic. (LF) 2 in</v>
      </c>
    </row>
    <row r="70" spans="2:21">
      <c r="B70" s="9" t="s">
        <v>68</v>
      </c>
      <c r="C70" s="9" t="s">
        <v>240</v>
      </c>
      <c r="D70" s="28" t="str">
        <f t="shared" si="3"/>
        <v>Deemed</v>
      </c>
      <c r="E70" s="15" t="s">
        <v>213</v>
      </c>
      <c r="F70" s="16" t="s">
        <v>239</v>
      </c>
      <c r="G70" s="17"/>
      <c r="H70" s="18"/>
      <c r="I70" s="18"/>
      <c r="J70" s="19">
        <v>0</v>
      </c>
      <c r="K70" s="16">
        <v>10.4</v>
      </c>
      <c r="L70" s="20">
        <v>7</v>
      </c>
      <c r="M70" s="21">
        <v>0.6</v>
      </c>
      <c r="N70" s="22"/>
      <c r="O70" s="23"/>
      <c r="P70" s="23"/>
      <c r="Q70" s="34" t="s">
        <v>222</v>
      </c>
      <c r="R70" s="38" t="s">
        <v>240</v>
      </c>
      <c r="S70" s="29" t="s">
        <v>240</v>
      </c>
      <c r="T70" s="30" t="str">
        <f t="shared" ref="T70:T133" si="4">IF(ISBLANK(S70),IF(ISBLANK(R70),"",R70),"")</f>
        <v/>
      </c>
      <c r="U70" s="9" t="str">
        <f t="shared" ref="U70:U133" si="5">+B70</f>
        <v>502014-Tank Insulation - High Temperature Applic. (LF) 2 in</v>
      </c>
    </row>
    <row r="71" spans="2:21">
      <c r="B71" s="9" t="s">
        <v>69</v>
      </c>
      <c r="C71" s="9" t="s">
        <v>240</v>
      </c>
      <c r="D71" s="28" t="str">
        <f t="shared" si="3"/>
        <v>Deemed</v>
      </c>
      <c r="E71" s="15" t="s">
        <v>213</v>
      </c>
      <c r="F71" s="16" t="s">
        <v>239</v>
      </c>
      <c r="G71" s="17"/>
      <c r="H71" s="18"/>
      <c r="I71" s="18"/>
      <c r="J71" s="19">
        <v>0</v>
      </c>
      <c r="K71" s="16">
        <v>3.4</v>
      </c>
      <c r="L71" s="20">
        <v>7</v>
      </c>
      <c r="M71" s="21">
        <v>0.6</v>
      </c>
      <c r="N71" s="22"/>
      <c r="O71" s="23"/>
      <c r="P71" s="23"/>
      <c r="Q71" s="34" t="s">
        <v>222</v>
      </c>
      <c r="R71" s="38" t="s">
        <v>240</v>
      </c>
      <c r="S71" s="29" t="s">
        <v>240</v>
      </c>
      <c r="T71" s="30" t="str">
        <f t="shared" si="4"/>
        <v/>
      </c>
      <c r="U71" s="9" t="str">
        <f t="shared" si="5"/>
        <v>502015-Tank Insulation - Low Temperature Applic. (LF) 1 in</v>
      </c>
    </row>
    <row r="72" spans="2:21">
      <c r="B72" s="9" t="s">
        <v>70</v>
      </c>
      <c r="C72" s="9" t="s">
        <v>240</v>
      </c>
      <c r="D72" s="28" t="str">
        <f t="shared" si="3"/>
        <v>Deemed</v>
      </c>
      <c r="E72" s="15" t="s">
        <v>213</v>
      </c>
      <c r="F72" s="16" t="s">
        <v>239</v>
      </c>
      <c r="G72" s="17"/>
      <c r="H72" s="18"/>
      <c r="I72" s="18"/>
      <c r="J72" s="19">
        <v>0</v>
      </c>
      <c r="K72" s="16">
        <v>9.6999999999999993</v>
      </c>
      <c r="L72" s="20">
        <v>7</v>
      </c>
      <c r="M72" s="21">
        <v>0.6</v>
      </c>
      <c r="N72" s="22"/>
      <c r="O72" s="23"/>
      <c r="P72" s="23"/>
      <c r="Q72" s="34" t="s">
        <v>222</v>
      </c>
      <c r="R72" s="38" t="s">
        <v>240</v>
      </c>
      <c r="S72" s="29" t="s">
        <v>240</v>
      </c>
      <c r="T72" s="30" t="str">
        <f t="shared" si="4"/>
        <v/>
      </c>
      <c r="U72" s="9" t="str">
        <f t="shared" si="5"/>
        <v>502016-Tank Insulation - High Temperature Applic. (LF) 1 in</v>
      </c>
    </row>
    <row r="73" spans="2:21">
      <c r="B73" s="9" t="s">
        <v>71</v>
      </c>
      <c r="C73" s="9" t="s">
        <v>241</v>
      </c>
      <c r="D73" s="28" t="str">
        <f t="shared" si="3"/>
        <v>Deemed</v>
      </c>
      <c r="E73" s="15" t="s">
        <v>213</v>
      </c>
      <c r="F73" s="16"/>
      <c r="G73" s="17"/>
      <c r="H73" s="18"/>
      <c r="I73" s="18"/>
      <c r="J73" s="19">
        <v>0</v>
      </c>
      <c r="K73" s="16">
        <v>119</v>
      </c>
      <c r="L73" s="20">
        <v>6</v>
      </c>
      <c r="M73" s="21">
        <v>0.68</v>
      </c>
      <c r="N73" s="22"/>
      <c r="O73" s="23"/>
      <c r="P73" s="23"/>
      <c r="Q73" s="34" t="s">
        <v>222</v>
      </c>
      <c r="R73" s="38" t="s">
        <v>241</v>
      </c>
      <c r="S73" s="29" t="s">
        <v>241</v>
      </c>
      <c r="T73" s="30" t="str">
        <f t="shared" si="4"/>
        <v/>
      </c>
      <c r="U73" s="9" t="str">
        <f t="shared" si="5"/>
        <v>502019-Steam Trap Replacement - Commercial/Other</v>
      </c>
    </row>
    <row r="74" spans="2:21">
      <c r="B74" s="9" t="s">
        <v>72</v>
      </c>
      <c r="C74" s="9" t="s">
        <v>242</v>
      </c>
      <c r="D74" s="28" t="str">
        <f t="shared" si="3"/>
        <v>Deemed</v>
      </c>
      <c r="E74" s="15" t="s">
        <v>213</v>
      </c>
      <c r="F74" s="16"/>
      <c r="G74" s="17"/>
      <c r="H74" s="18"/>
      <c r="I74" s="18"/>
      <c r="J74" s="19">
        <v>0</v>
      </c>
      <c r="K74" s="16">
        <v>4.6032305721081697</v>
      </c>
      <c r="L74" s="20">
        <v>11</v>
      </c>
      <c r="M74" s="21">
        <v>0.6</v>
      </c>
      <c r="N74" s="22"/>
      <c r="O74" s="23"/>
      <c r="P74" s="23"/>
      <c r="Q74" s="34" t="s">
        <v>222</v>
      </c>
      <c r="R74" s="38" t="s">
        <v>242</v>
      </c>
      <c r="S74" s="29" t="s">
        <v>242</v>
      </c>
      <c r="T74" s="30" t="str">
        <f t="shared" si="4"/>
        <v/>
      </c>
      <c r="U74" s="9" t="str">
        <f t="shared" si="5"/>
        <v>502022-Pipe Insulation -Hot Water Application &lt; 1" pipe</v>
      </c>
    </row>
    <row r="75" spans="2:21">
      <c r="B75" s="9" t="s">
        <v>73</v>
      </c>
      <c r="C75" s="9" t="s">
        <v>242</v>
      </c>
      <c r="D75" s="28" t="str">
        <f t="shared" si="3"/>
        <v>Deemed</v>
      </c>
      <c r="E75" s="15" t="s">
        <v>213</v>
      </c>
      <c r="F75" s="16"/>
      <c r="G75" s="17"/>
      <c r="H75" s="18"/>
      <c r="I75" s="18"/>
      <c r="J75" s="19">
        <v>0</v>
      </c>
      <c r="K75" s="16">
        <v>8.3148266526990202</v>
      </c>
      <c r="L75" s="20">
        <v>11</v>
      </c>
      <c r="M75" s="21">
        <v>0.6</v>
      </c>
      <c r="N75" s="22"/>
      <c r="O75" s="23"/>
      <c r="P75" s="23"/>
      <c r="Q75" s="34" t="s">
        <v>222</v>
      </c>
      <c r="R75" s="38" t="s">
        <v>242</v>
      </c>
      <c r="S75" s="29" t="s">
        <v>242</v>
      </c>
      <c r="T75" s="30" t="str">
        <f t="shared" si="4"/>
        <v/>
      </c>
      <c r="U75" s="9" t="str">
        <f t="shared" si="5"/>
        <v>502023-Pipe Insulation -Hot Water Application &gt;= 1" pipe</v>
      </c>
    </row>
    <row r="76" spans="2:21">
      <c r="B76" s="9" t="s">
        <v>74</v>
      </c>
      <c r="C76" s="9" t="s">
        <v>242</v>
      </c>
      <c r="D76" s="28" t="str">
        <f t="shared" si="3"/>
        <v>Deemed</v>
      </c>
      <c r="E76" s="15" t="s">
        <v>213</v>
      </c>
      <c r="F76" s="16"/>
      <c r="G76" s="17"/>
      <c r="H76" s="18"/>
      <c r="I76" s="18"/>
      <c r="J76" s="19">
        <v>0</v>
      </c>
      <c r="K76" s="16">
        <v>7.7287866487060599</v>
      </c>
      <c r="L76" s="20">
        <v>11</v>
      </c>
      <c r="M76" s="21">
        <v>0.6</v>
      </c>
      <c r="N76" s="22"/>
      <c r="O76" s="23"/>
      <c r="P76" s="23"/>
      <c r="Q76" s="34" t="s">
        <v>222</v>
      </c>
      <c r="R76" s="38" t="s">
        <v>242</v>
      </c>
      <c r="S76" s="29" t="s">
        <v>242</v>
      </c>
      <c r="T76" s="30" t="str">
        <f t="shared" si="4"/>
        <v/>
      </c>
      <c r="U76" s="9" t="str">
        <f t="shared" si="5"/>
        <v>502024-Pipe Insulation - Low pressure steam &lt;=15 psi &lt; 1" pipe</v>
      </c>
    </row>
    <row r="77" spans="2:21">
      <c r="B77" s="9" t="s">
        <v>75</v>
      </c>
      <c r="C77" s="9" t="s">
        <v>242</v>
      </c>
      <c r="D77" s="28" t="str">
        <f t="shared" si="3"/>
        <v>Deemed</v>
      </c>
      <c r="E77" s="15" t="s">
        <v>213</v>
      </c>
      <c r="F77" s="16"/>
      <c r="G77" s="17"/>
      <c r="H77" s="18"/>
      <c r="I77" s="18"/>
      <c r="J77" s="19">
        <v>0</v>
      </c>
      <c r="K77" s="16">
        <v>14.1376843359738</v>
      </c>
      <c r="L77" s="20">
        <v>11</v>
      </c>
      <c r="M77" s="21">
        <v>0.6</v>
      </c>
      <c r="N77" s="22"/>
      <c r="O77" s="23"/>
      <c r="P77" s="23"/>
      <c r="Q77" s="34" t="s">
        <v>222</v>
      </c>
      <c r="R77" s="38" t="s">
        <v>242</v>
      </c>
      <c r="S77" s="29" t="s">
        <v>242</v>
      </c>
      <c r="T77" s="30" t="str">
        <f t="shared" si="4"/>
        <v/>
      </c>
      <c r="U77" s="9" t="str">
        <f t="shared" si="5"/>
        <v>502025-Pipe Insulation - Low pressure steam &gt;15 psi &gt;= 1" pipe</v>
      </c>
    </row>
    <row r="78" spans="2:21">
      <c r="B78" s="9" t="s">
        <v>76</v>
      </c>
      <c r="C78" s="9" t="s">
        <v>242</v>
      </c>
      <c r="D78" s="28" t="str">
        <f t="shared" si="3"/>
        <v>Deemed</v>
      </c>
      <c r="E78" s="15" t="s">
        <v>213</v>
      </c>
      <c r="F78" s="16"/>
      <c r="G78" s="17"/>
      <c r="H78" s="18"/>
      <c r="I78" s="18"/>
      <c r="J78" s="19">
        <v>0</v>
      </c>
      <c r="K78" s="16">
        <v>12.4526796311869</v>
      </c>
      <c r="L78" s="20">
        <v>11</v>
      </c>
      <c r="M78" s="21">
        <v>0.6</v>
      </c>
      <c r="N78" s="22"/>
      <c r="O78" s="23"/>
      <c r="P78" s="23"/>
      <c r="Q78" s="34" t="s">
        <v>222</v>
      </c>
      <c r="R78" s="38" t="s">
        <v>242</v>
      </c>
      <c r="S78" s="29" t="s">
        <v>242</v>
      </c>
      <c r="T78" s="30" t="str">
        <f t="shared" si="4"/>
        <v/>
      </c>
      <c r="U78" s="9" t="str">
        <f t="shared" si="5"/>
        <v>502026-Pipe Insulation - Medium pressure steam &lt;=15 psi &lt; 1" pipe</v>
      </c>
    </row>
    <row r="79" spans="2:21">
      <c r="B79" s="9" t="s">
        <v>77</v>
      </c>
      <c r="C79" s="9" t="s">
        <v>242</v>
      </c>
      <c r="D79" s="28" t="str">
        <f t="shared" si="3"/>
        <v>Deemed</v>
      </c>
      <c r="E79" s="15" t="s">
        <v>213</v>
      </c>
      <c r="F79" s="16"/>
      <c r="G79" s="17"/>
      <c r="H79" s="18"/>
      <c r="I79" s="18"/>
      <c r="J79" s="19">
        <v>0</v>
      </c>
      <c r="K79" s="16">
        <v>22.820749694633999</v>
      </c>
      <c r="L79" s="20">
        <v>11</v>
      </c>
      <c r="M79" s="21">
        <v>0.6</v>
      </c>
      <c r="N79" s="22"/>
      <c r="O79" s="23"/>
      <c r="P79" s="23"/>
      <c r="Q79" s="34" t="s">
        <v>222</v>
      </c>
      <c r="R79" s="38" t="s">
        <v>242</v>
      </c>
      <c r="S79" s="29" t="s">
        <v>242</v>
      </c>
      <c r="T79" s="30" t="str">
        <f t="shared" si="4"/>
        <v/>
      </c>
      <c r="U79" s="9" t="str">
        <f t="shared" si="5"/>
        <v>502027-Pipe Insulation - Medium pressure steam &gt;15 psi &gt;= 1" pipe</v>
      </c>
    </row>
    <row r="80" spans="2:21">
      <c r="B80" s="9" t="s">
        <v>78</v>
      </c>
      <c r="C80" s="9" t="s">
        <v>243</v>
      </c>
      <c r="D80" s="28" t="str">
        <f t="shared" si="3"/>
        <v>Deemed</v>
      </c>
      <c r="E80" s="15" t="s">
        <v>213</v>
      </c>
      <c r="F80" s="16"/>
      <c r="G80" s="17"/>
      <c r="H80" s="18"/>
      <c r="I80" s="18"/>
      <c r="J80" s="19">
        <v>0</v>
      </c>
      <c r="K80" s="16">
        <v>214.2</v>
      </c>
      <c r="L80" s="20">
        <v>12</v>
      </c>
      <c r="M80" s="21">
        <v>0.6</v>
      </c>
      <c r="N80" s="22"/>
      <c r="O80" s="23"/>
      <c r="P80" s="23"/>
      <c r="Q80" s="34" t="s">
        <v>222</v>
      </c>
      <c r="R80" s="38" t="s">
        <v>243</v>
      </c>
      <c r="S80" s="29" t="s">
        <v>243</v>
      </c>
      <c r="T80" s="30" t="str">
        <f t="shared" si="4"/>
        <v/>
      </c>
      <c r="U80" s="9" t="str">
        <f t="shared" si="5"/>
        <v>502029-EER Convection Oven</v>
      </c>
    </row>
    <row r="81" spans="2:21">
      <c r="B81" s="9" t="s">
        <v>79</v>
      </c>
      <c r="C81" s="9" t="s">
        <v>244</v>
      </c>
      <c r="D81" s="28" t="str">
        <f t="shared" si="3"/>
        <v>Deemed</v>
      </c>
      <c r="E81" s="15" t="s">
        <v>213</v>
      </c>
      <c r="F81" s="16"/>
      <c r="G81" s="17"/>
      <c r="H81" s="18"/>
      <c r="I81" s="18"/>
      <c r="J81" s="19">
        <v>0</v>
      </c>
      <c r="K81" s="16">
        <v>376</v>
      </c>
      <c r="L81" s="20">
        <v>12</v>
      </c>
      <c r="M81" s="21">
        <v>0.6</v>
      </c>
      <c r="N81" s="22"/>
      <c r="O81" s="23"/>
      <c r="P81" s="23"/>
      <c r="Q81" s="34" t="s">
        <v>222</v>
      </c>
      <c r="R81" s="38" t="s">
        <v>244</v>
      </c>
      <c r="S81" s="29" t="s">
        <v>244</v>
      </c>
      <c r="T81" s="30" t="str">
        <f t="shared" si="4"/>
        <v/>
      </c>
      <c r="U81" s="9" t="str">
        <f t="shared" si="5"/>
        <v>502030-EER Griddle</v>
      </c>
    </row>
    <row r="82" spans="2:21">
      <c r="B82" s="9" t="s">
        <v>80</v>
      </c>
      <c r="C82" s="9" t="s">
        <v>245</v>
      </c>
      <c r="D82" s="28" t="str">
        <f t="shared" si="3"/>
        <v>Deemed</v>
      </c>
      <c r="E82" s="15" t="s">
        <v>213</v>
      </c>
      <c r="F82" s="16"/>
      <c r="G82" s="17"/>
      <c r="H82" s="18"/>
      <c r="I82" s="18"/>
      <c r="J82" s="19">
        <v>0</v>
      </c>
      <c r="K82" s="16">
        <v>706</v>
      </c>
      <c r="L82" s="20">
        <v>12</v>
      </c>
      <c r="M82" s="21">
        <v>0.6</v>
      </c>
      <c r="N82" s="22"/>
      <c r="O82" s="23"/>
      <c r="P82" s="23"/>
      <c r="Q82" s="34" t="s">
        <v>222</v>
      </c>
      <c r="R82" s="38" t="s">
        <v>245</v>
      </c>
      <c r="S82" s="29" t="s">
        <v>245</v>
      </c>
      <c r="T82" s="30" t="str">
        <f t="shared" si="4"/>
        <v/>
      </c>
      <c r="U82" s="9" t="str">
        <f t="shared" si="5"/>
        <v>502031-EER Fryer - High Effic. Unit</v>
      </c>
    </row>
    <row r="83" spans="2:21">
      <c r="B83" s="9" t="s">
        <v>81</v>
      </c>
      <c r="C83" s="9" t="s">
        <v>246</v>
      </c>
      <c r="D83" s="28" t="str">
        <f t="shared" si="3"/>
        <v>Deemed</v>
      </c>
      <c r="E83" s="15" t="s">
        <v>213</v>
      </c>
      <c r="F83" s="16"/>
      <c r="G83" s="17"/>
      <c r="H83" s="18"/>
      <c r="I83" s="18"/>
      <c r="J83" s="19">
        <v>0</v>
      </c>
      <c r="K83" s="16">
        <v>403</v>
      </c>
      <c r="L83" s="20">
        <v>12</v>
      </c>
      <c r="M83" s="21">
        <v>0.6</v>
      </c>
      <c r="N83" s="22"/>
      <c r="O83" s="23"/>
      <c r="P83" s="23"/>
      <c r="Q83" s="34" t="s">
        <v>222</v>
      </c>
      <c r="R83" s="38" t="s">
        <v>246</v>
      </c>
      <c r="S83" s="29" t="s">
        <v>287</v>
      </c>
      <c r="T83" s="30" t="str">
        <f t="shared" si="4"/>
        <v/>
      </c>
      <c r="U83" s="9" t="str">
        <f t="shared" si="5"/>
        <v>502032-EER Combination Oven</v>
      </c>
    </row>
    <row r="84" spans="2:21">
      <c r="B84" s="9" t="s">
        <v>82</v>
      </c>
      <c r="C84" s="9" t="s">
        <v>247</v>
      </c>
      <c r="D84" s="28" t="str">
        <f t="shared" si="3"/>
        <v>Deemed</v>
      </c>
      <c r="E84" s="15" t="s">
        <v>213</v>
      </c>
      <c r="F84" s="16"/>
      <c r="G84" s="17"/>
      <c r="H84" s="18"/>
      <c r="I84" s="18"/>
      <c r="J84" s="19">
        <v>0</v>
      </c>
      <c r="K84" s="16">
        <v>1458.8</v>
      </c>
      <c r="L84" s="20">
        <v>12</v>
      </c>
      <c r="M84" s="21">
        <v>0.6</v>
      </c>
      <c r="N84" s="22"/>
      <c r="O84" s="23"/>
      <c r="P84" s="23"/>
      <c r="Q84" s="34" t="s">
        <v>222</v>
      </c>
      <c r="R84" s="38" t="s">
        <v>247</v>
      </c>
      <c r="S84" s="29" t="s">
        <v>288</v>
      </c>
      <c r="T84" s="30" t="str">
        <f t="shared" si="4"/>
        <v/>
      </c>
      <c r="U84" s="9" t="str">
        <f t="shared" si="5"/>
        <v>502033-EER Cabinet Steamer Tier I</v>
      </c>
    </row>
    <row r="85" spans="2:21">
      <c r="B85" s="9" t="s">
        <v>83</v>
      </c>
      <c r="C85" s="9" t="s">
        <v>248</v>
      </c>
      <c r="D85" s="28" t="str">
        <f t="shared" si="3"/>
        <v>Deemed</v>
      </c>
      <c r="E85" s="15" t="s">
        <v>213</v>
      </c>
      <c r="F85" s="16"/>
      <c r="G85" s="17"/>
      <c r="H85" s="18"/>
      <c r="I85" s="18"/>
      <c r="J85" s="19">
        <v>0</v>
      </c>
      <c r="K85" s="16">
        <v>734</v>
      </c>
      <c r="L85" s="20">
        <v>12</v>
      </c>
      <c r="M85" s="21">
        <v>0.6</v>
      </c>
      <c r="N85" s="22"/>
      <c r="O85" s="23"/>
      <c r="P85" s="23"/>
      <c r="Q85" s="34" t="s">
        <v>222</v>
      </c>
      <c r="R85" s="38" t="s">
        <v>248</v>
      </c>
      <c r="S85" s="29" t="s">
        <v>248</v>
      </c>
      <c r="T85" s="30" t="str">
        <f t="shared" si="4"/>
        <v/>
      </c>
      <c r="U85" s="9" t="str">
        <f t="shared" si="5"/>
        <v>502034-EER Large Vat Fryers</v>
      </c>
    </row>
    <row r="86" spans="2:21">
      <c r="B86" s="9" t="s">
        <v>84</v>
      </c>
      <c r="C86" s="9" t="s">
        <v>249</v>
      </c>
      <c r="D86" s="28" t="str">
        <f t="shared" si="3"/>
        <v>Deemed</v>
      </c>
      <c r="E86" s="15" t="s">
        <v>213</v>
      </c>
      <c r="F86" s="16"/>
      <c r="G86" s="17"/>
      <c r="H86" s="18"/>
      <c r="I86" s="18"/>
      <c r="J86" s="19">
        <v>0</v>
      </c>
      <c r="K86" s="16">
        <v>1034</v>
      </c>
      <c r="L86" s="20">
        <v>12</v>
      </c>
      <c r="M86" s="21">
        <v>0.6</v>
      </c>
      <c r="N86" s="22"/>
      <c r="O86" s="23"/>
      <c r="P86" s="23"/>
      <c r="Q86" s="34" t="s">
        <v>222</v>
      </c>
      <c r="R86" s="38" t="s">
        <v>249</v>
      </c>
      <c r="S86" s="29" t="s">
        <v>249</v>
      </c>
      <c r="T86" s="30" t="str">
        <f t="shared" si="4"/>
        <v/>
      </c>
      <c r="U86" s="9" t="str">
        <f t="shared" si="5"/>
        <v>502035-EER Single Rack Oven</v>
      </c>
    </row>
    <row r="87" spans="2:21">
      <c r="B87" s="9" t="s">
        <v>85</v>
      </c>
      <c r="C87" s="9" t="s">
        <v>249</v>
      </c>
      <c r="D87" s="28" t="str">
        <f t="shared" ref="D87:D118" si="6">IF(OR(K87=1000,J87=1,J87=1000,K87=1),"Custom","Deemed")</f>
        <v>Deemed</v>
      </c>
      <c r="E87" s="15" t="s">
        <v>250</v>
      </c>
      <c r="F87" s="16"/>
      <c r="G87" s="17"/>
      <c r="H87" s="18"/>
      <c r="I87" s="18"/>
      <c r="J87" s="19">
        <v>0</v>
      </c>
      <c r="K87" s="16">
        <v>2104</v>
      </c>
      <c r="L87" s="20">
        <v>12</v>
      </c>
      <c r="M87" s="21">
        <v>0.6</v>
      </c>
      <c r="N87" s="22"/>
      <c r="O87" s="23"/>
      <c r="P87" s="23"/>
      <c r="Q87" s="34" t="s">
        <v>222</v>
      </c>
      <c r="R87" s="38" t="s">
        <v>249</v>
      </c>
      <c r="S87" s="29" t="s">
        <v>249</v>
      </c>
      <c r="T87" s="30" t="str">
        <f t="shared" si="4"/>
        <v/>
      </c>
      <c r="U87" s="9" t="str">
        <f t="shared" si="5"/>
        <v>502036-EER Double Rack Oven</v>
      </c>
    </row>
    <row r="88" spans="2:21">
      <c r="B88" s="9" t="s">
        <v>86</v>
      </c>
      <c r="C88" s="9" t="s">
        <v>251</v>
      </c>
      <c r="D88" s="28" t="str">
        <f t="shared" si="6"/>
        <v>Deemed</v>
      </c>
      <c r="E88" s="15" t="s">
        <v>213</v>
      </c>
      <c r="F88" s="16"/>
      <c r="G88" s="17"/>
      <c r="H88" s="18"/>
      <c r="I88" s="18"/>
      <c r="J88" s="19">
        <v>0</v>
      </c>
      <c r="K88" s="16">
        <v>884</v>
      </c>
      <c r="L88" s="20">
        <v>12</v>
      </c>
      <c r="M88" s="21">
        <v>0.6</v>
      </c>
      <c r="N88" s="22"/>
      <c r="O88" s="23"/>
      <c r="P88" s="23"/>
      <c r="Q88" s="34" t="s">
        <v>222</v>
      </c>
      <c r="R88" s="38" t="s">
        <v>251</v>
      </c>
      <c r="S88" s="29" t="s">
        <v>251</v>
      </c>
      <c r="T88" s="30" t="str">
        <f t="shared" si="4"/>
        <v/>
      </c>
      <c r="U88" s="9" t="str">
        <f t="shared" si="5"/>
        <v>502038-EER Large Commercial Conveyor Ovens (&gt;= 25 in - total conveyor width)</v>
      </c>
    </row>
    <row r="89" spans="2:21">
      <c r="B89" s="9" t="s">
        <v>87</v>
      </c>
      <c r="C89" s="9" t="s">
        <v>252</v>
      </c>
      <c r="D89" s="28" t="str">
        <f t="shared" si="6"/>
        <v>Deemed</v>
      </c>
      <c r="E89" s="15" t="s">
        <v>213</v>
      </c>
      <c r="F89" s="16"/>
      <c r="G89" s="17"/>
      <c r="H89" s="18"/>
      <c r="I89" s="18"/>
      <c r="J89" s="19">
        <v>0</v>
      </c>
      <c r="K89" s="16">
        <v>43.7</v>
      </c>
      <c r="L89" s="20">
        <v>3</v>
      </c>
      <c r="M89" s="21">
        <v>0.6</v>
      </c>
      <c r="N89" s="22"/>
      <c r="O89" s="23"/>
      <c r="P89" s="23"/>
      <c r="Q89" s="34" t="s">
        <v>222</v>
      </c>
      <c r="R89" s="38" t="s">
        <v>252</v>
      </c>
      <c r="S89" s="29" t="s">
        <v>252</v>
      </c>
      <c r="T89" s="30" t="str">
        <f t="shared" si="4"/>
        <v/>
      </c>
      <c r="U89" s="9" t="str">
        <f t="shared" si="5"/>
        <v>502042-Finned-Bottom Stock Pot (Downstream)</v>
      </c>
    </row>
    <row r="90" spans="2:21">
      <c r="B90" s="9" t="s">
        <v>88</v>
      </c>
      <c r="C90" s="9" t="s">
        <v>253</v>
      </c>
      <c r="D90" s="28" t="str">
        <f t="shared" si="6"/>
        <v>Deemed</v>
      </c>
      <c r="E90" s="15" t="s">
        <v>213</v>
      </c>
      <c r="F90" s="16" t="s">
        <v>239</v>
      </c>
      <c r="G90" s="17"/>
      <c r="H90" s="18"/>
      <c r="I90" s="18"/>
      <c r="J90" s="19">
        <v>0</v>
      </c>
      <c r="K90" s="16">
        <v>0.84</v>
      </c>
      <c r="L90" s="20">
        <v>20</v>
      </c>
      <c r="M90" s="21">
        <v>0.6</v>
      </c>
      <c r="N90" s="22"/>
      <c r="O90" s="23"/>
      <c r="P90" s="23"/>
      <c r="Q90" s="34" t="s">
        <v>222</v>
      </c>
      <c r="R90" s="38" t="s">
        <v>253</v>
      </c>
      <c r="S90" s="29" t="s">
        <v>253</v>
      </c>
      <c r="T90" s="30" t="str">
        <f t="shared" si="4"/>
        <v/>
      </c>
      <c r="U90" s="9" t="str">
        <f t="shared" si="5"/>
        <v>530001-CommercialBlr-DWH-LRG&gt;200MBtuh-Tier1-0.84TE</v>
      </c>
    </row>
    <row r="91" spans="2:21">
      <c r="B91" s="9" t="s">
        <v>89</v>
      </c>
      <c r="C91" s="9" t="s">
        <v>253</v>
      </c>
      <c r="D91" s="28" t="str">
        <f t="shared" si="6"/>
        <v>Deemed</v>
      </c>
      <c r="E91" s="15" t="s">
        <v>213</v>
      </c>
      <c r="F91" s="16" t="s">
        <v>239</v>
      </c>
      <c r="G91" s="17"/>
      <c r="H91" s="18"/>
      <c r="I91" s="18"/>
      <c r="J91" s="19">
        <v>0</v>
      </c>
      <c r="K91" s="16">
        <v>1.4</v>
      </c>
      <c r="L91" s="20">
        <v>20</v>
      </c>
      <c r="M91" s="21">
        <v>0.7</v>
      </c>
      <c r="N91" s="22"/>
      <c r="O91" s="23"/>
      <c r="P91" s="23"/>
      <c r="Q91" s="34" t="s">
        <v>222</v>
      </c>
      <c r="R91" s="38" t="s">
        <v>253</v>
      </c>
      <c r="S91" s="29" t="s">
        <v>253</v>
      </c>
      <c r="T91" s="30" t="str">
        <f t="shared" si="4"/>
        <v/>
      </c>
      <c r="U91" s="9" t="str">
        <f t="shared" si="5"/>
        <v>530002-CommercialBlr-DWH-LRG&gt;200MBtuh-Tier2-0.90TE</v>
      </c>
    </row>
    <row r="92" spans="2:21">
      <c r="B92" s="9" t="s">
        <v>90</v>
      </c>
      <c r="C92" s="9" t="s">
        <v>254</v>
      </c>
      <c r="D92" s="28" t="str">
        <f t="shared" si="6"/>
        <v>Deemed</v>
      </c>
      <c r="E92" s="15" t="s">
        <v>213</v>
      </c>
      <c r="F92" s="16" t="s">
        <v>239</v>
      </c>
      <c r="G92" s="17"/>
      <c r="H92" s="18"/>
      <c r="I92" s="18"/>
      <c r="J92" s="19">
        <v>0</v>
      </c>
      <c r="K92" s="16">
        <v>1.7</v>
      </c>
      <c r="L92" s="20">
        <v>20</v>
      </c>
      <c r="M92" s="21">
        <v>0.7</v>
      </c>
      <c r="N92" s="22"/>
      <c r="O92" s="23"/>
      <c r="P92" s="23"/>
      <c r="Q92" s="34" t="s">
        <v>222</v>
      </c>
      <c r="R92" s="38" t="s">
        <v>254</v>
      </c>
      <c r="S92" s="29" t="s">
        <v>254</v>
      </c>
      <c r="T92" s="30" t="str">
        <f t="shared" si="4"/>
        <v/>
      </c>
      <c r="U92" s="9" t="str">
        <f t="shared" si="5"/>
        <v>530016-SpaceHeatingBoilers-Water-MediumLarge-Tier2-0.90CE</v>
      </c>
    </row>
    <row r="93" spans="2:21">
      <c r="B93" s="9" t="s">
        <v>91</v>
      </c>
      <c r="C93" s="9" t="s">
        <v>254</v>
      </c>
      <c r="D93" s="28" t="str">
        <f t="shared" si="6"/>
        <v>Deemed</v>
      </c>
      <c r="E93" s="15" t="s">
        <v>213</v>
      </c>
      <c r="F93" s="16" t="s">
        <v>239</v>
      </c>
      <c r="G93" s="17"/>
      <c r="H93" s="18"/>
      <c r="I93" s="18"/>
      <c r="J93" s="19">
        <v>0</v>
      </c>
      <c r="K93" s="16">
        <v>0.97</v>
      </c>
      <c r="L93" s="20">
        <v>20</v>
      </c>
      <c r="M93" s="21">
        <v>0.6</v>
      </c>
      <c r="N93" s="22"/>
      <c r="O93" s="23"/>
      <c r="P93" s="23"/>
      <c r="Q93" s="34" t="s">
        <v>222</v>
      </c>
      <c r="R93" s="38" t="s">
        <v>254</v>
      </c>
      <c r="S93" s="29" t="s">
        <v>254</v>
      </c>
      <c r="T93" s="30" t="str">
        <f t="shared" si="4"/>
        <v/>
      </c>
      <c r="U93" s="9" t="str">
        <f t="shared" si="5"/>
        <v>530017-SpaceHeatingBoilers-Water-Medium-Tier1-0.85CE</v>
      </c>
    </row>
    <row r="94" spans="2:21">
      <c r="B94" s="9" t="s">
        <v>92</v>
      </c>
      <c r="C94" s="9" t="s">
        <v>254</v>
      </c>
      <c r="D94" s="28" t="str">
        <f t="shared" si="6"/>
        <v>Deemed</v>
      </c>
      <c r="E94" s="15" t="s">
        <v>213</v>
      </c>
      <c r="F94" s="16" t="s">
        <v>239</v>
      </c>
      <c r="G94" s="17"/>
      <c r="H94" s="18"/>
      <c r="I94" s="18"/>
      <c r="J94" s="19">
        <v>0</v>
      </c>
      <c r="K94" s="16">
        <v>0.97</v>
      </c>
      <c r="L94" s="20">
        <v>20</v>
      </c>
      <c r="M94" s="21">
        <v>0.6</v>
      </c>
      <c r="N94" s="22"/>
      <c r="O94" s="23"/>
      <c r="P94" s="23"/>
      <c r="Q94" s="34" t="s">
        <v>222</v>
      </c>
      <c r="R94" s="38" t="s">
        <v>254</v>
      </c>
      <c r="S94" s="29" t="s">
        <v>254</v>
      </c>
      <c r="T94" s="30" t="str">
        <f t="shared" si="4"/>
        <v/>
      </c>
      <c r="U94" s="9" t="str">
        <f t="shared" si="5"/>
        <v>530018-SpaceHeatingBoilers-Water-Small-Tier1-0.84AFUE</v>
      </c>
    </row>
    <row r="95" spans="2:21">
      <c r="B95" s="9" t="s">
        <v>93</v>
      </c>
      <c r="C95" s="9" t="s">
        <v>254</v>
      </c>
      <c r="D95" s="28" t="str">
        <f t="shared" si="6"/>
        <v>Deemed</v>
      </c>
      <c r="E95" s="15" t="s">
        <v>213</v>
      </c>
      <c r="F95" s="16" t="s">
        <v>239</v>
      </c>
      <c r="G95" s="17"/>
      <c r="H95" s="18"/>
      <c r="I95" s="18"/>
      <c r="J95" s="19">
        <v>0</v>
      </c>
      <c r="K95" s="16">
        <v>1.64</v>
      </c>
      <c r="L95" s="20">
        <v>20</v>
      </c>
      <c r="M95" s="21">
        <v>0.7</v>
      </c>
      <c r="N95" s="22"/>
      <c r="O95" s="23"/>
      <c r="P95" s="23"/>
      <c r="Q95" s="34" t="s">
        <v>222</v>
      </c>
      <c r="R95" s="38" t="s">
        <v>254</v>
      </c>
      <c r="S95" s="29" t="s">
        <v>254</v>
      </c>
      <c r="T95" s="30" t="str">
        <f t="shared" si="4"/>
        <v/>
      </c>
      <c r="U95" s="9" t="str">
        <f t="shared" si="5"/>
        <v>530020-SpaceHeatingBoilers-Water-Smal-Tier2-0.90AFUE</v>
      </c>
    </row>
    <row r="96" spans="2:21">
      <c r="B96" s="9" t="s">
        <v>94</v>
      </c>
      <c r="C96" s="9" t="s">
        <v>255</v>
      </c>
      <c r="D96" s="28" t="str">
        <f t="shared" si="6"/>
        <v>Deemed</v>
      </c>
      <c r="E96" s="15" t="s">
        <v>213</v>
      </c>
      <c r="F96" s="16" t="s">
        <v>239</v>
      </c>
      <c r="G96" s="17"/>
      <c r="H96" s="18"/>
      <c r="I96" s="18"/>
      <c r="J96" s="19">
        <v>0</v>
      </c>
      <c r="K96" s="16">
        <v>0.63</v>
      </c>
      <c r="L96" s="20">
        <v>15</v>
      </c>
      <c r="M96" s="21">
        <v>0.6</v>
      </c>
      <c r="N96" s="22"/>
      <c r="O96" s="23"/>
      <c r="P96" s="23"/>
      <c r="Q96" s="34" t="s">
        <v>222</v>
      </c>
      <c r="R96" s="38" t="s">
        <v>255</v>
      </c>
      <c r="S96" s="29" t="s">
        <v>255</v>
      </c>
      <c r="T96" s="30" t="str">
        <f t="shared" si="4"/>
        <v/>
      </c>
      <c r="U96" s="9" t="str">
        <f t="shared" si="5"/>
        <v>530021-StorageWaterHeaters(LRG&gt;75MBTUH)-Tier1-0.83EF</v>
      </c>
    </row>
    <row r="97" spans="2:21">
      <c r="B97" s="9" t="s">
        <v>95</v>
      </c>
      <c r="C97" s="9" t="s">
        <v>255</v>
      </c>
      <c r="D97" s="28" t="str">
        <f t="shared" si="6"/>
        <v>Deemed</v>
      </c>
      <c r="E97" s="15" t="s">
        <v>213</v>
      </c>
      <c r="F97" s="16" t="s">
        <v>239</v>
      </c>
      <c r="G97" s="17"/>
      <c r="H97" s="18"/>
      <c r="I97" s="18"/>
      <c r="J97" s="19">
        <v>0</v>
      </c>
      <c r="K97" s="16">
        <v>1.93</v>
      </c>
      <c r="L97" s="20">
        <v>15</v>
      </c>
      <c r="M97" s="21">
        <v>0.7</v>
      </c>
      <c r="N97" s="22"/>
      <c r="O97" s="23"/>
      <c r="P97" s="23"/>
      <c r="Q97" s="34" t="s">
        <v>222</v>
      </c>
      <c r="R97" s="38" t="s">
        <v>255</v>
      </c>
      <c r="S97" s="29" t="s">
        <v>255</v>
      </c>
      <c r="T97" s="30" t="str">
        <f t="shared" si="4"/>
        <v/>
      </c>
      <c r="U97" s="9" t="str">
        <f t="shared" si="5"/>
        <v>530022-StorageWaterHeaters(LRG&gt;75MBTUH)-Tier2-0.90EF</v>
      </c>
    </row>
    <row r="98" spans="2:21">
      <c r="B98" s="9" t="s">
        <v>96</v>
      </c>
      <c r="C98" s="9" t="s">
        <v>256</v>
      </c>
      <c r="D98" s="28" t="str">
        <f t="shared" si="6"/>
        <v>Deemed</v>
      </c>
      <c r="E98" s="15" t="s">
        <v>213</v>
      </c>
      <c r="F98" s="16"/>
      <c r="G98" s="17"/>
      <c r="H98" s="18"/>
      <c r="I98" s="18"/>
      <c r="J98" s="19">
        <v>0</v>
      </c>
      <c r="K98" s="16">
        <v>0.36</v>
      </c>
      <c r="L98" s="20">
        <v>20</v>
      </c>
      <c r="M98" s="21">
        <v>0.6</v>
      </c>
      <c r="N98" s="22"/>
      <c r="O98" s="23"/>
      <c r="P98" s="23"/>
      <c r="Q98" s="34" t="s">
        <v>222</v>
      </c>
      <c r="R98" s="38" t="s">
        <v>256</v>
      </c>
      <c r="S98" s="29" t="s">
        <v>256</v>
      </c>
      <c r="T98" s="30" t="str">
        <f t="shared" si="4"/>
        <v/>
      </c>
      <c r="U98" s="9" t="str">
        <f t="shared" si="5"/>
        <v>530024-TanklessWaterHeaters-Large(&gt;200MBTUH)-Tier1-0.80TE</v>
      </c>
    </row>
    <row r="99" spans="2:21">
      <c r="B99" s="9" t="s">
        <v>97</v>
      </c>
      <c r="C99" s="9" t="s">
        <v>256</v>
      </c>
      <c r="D99" s="28" t="str">
        <f t="shared" si="6"/>
        <v>Deemed</v>
      </c>
      <c r="E99" s="15" t="s">
        <v>213</v>
      </c>
      <c r="F99" s="16" t="s">
        <v>239</v>
      </c>
      <c r="G99" s="17"/>
      <c r="H99" s="18"/>
      <c r="I99" s="18"/>
      <c r="J99" s="19">
        <v>0</v>
      </c>
      <c r="K99" s="16">
        <v>1.8</v>
      </c>
      <c r="L99" s="20">
        <v>20</v>
      </c>
      <c r="M99" s="21">
        <v>0.7</v>
      </c>
      <c r="N99" s="22"/>
      <c r="O99" s="23"/>
      <c r="P99" s="23"/>
      <c r="Q99" s="34" t="s">
        <v>222</v>
      </c>
      <c r="R99" s="38" t="s">
        <v>256</v>
      </c>
      <c r="S99" s="29" t="s">
        <v>256</v>
      </c>
      <c r="T99" s="30" t="str">
        <f t="shared" si="4"/>
        <v/>
      </c>
      <c r="U99" s="9" t="str">
        <f t="shared" si="5"/>
        <v>530025-TanklessWaterHeaters-Large(&gt;200MBTUH)-Tier2-0.90TE</v>
      </c>
    </row>
    <row r="100" spans="2:21">
      <c r="B100" s="9" t="s">
        <v>98</v>
      </c>
      <c r="C100" s="9" t="s">
        <v>256</v>
      </c>
      <c r="D100" s="28" t="str">
        <f t="shared" si="6"/>
        <v>Deemed</v>
      </c>
      <c r="E100" s="15" t="s">
        <v>213</v>
      </c>
      <c r="F100" s="16"/>
      <c r="G100" s="17"/>
      <c r="H100" s="18"/>
      <c r="I100" s="18"/>
      <c r="J100" s="19">
        <v>0</v>
      </c>
      <c r="K100" s="16">
        <v>3</v>
      </c>
      <c r="L100" s="20">
        <v>20</v>
      </c>
      <c r="M100" s="21">
        <v>0.6</v>
      </c>
      <c r="N100" s="22"/>
      <c r="O100" s="23"/>
      <c r="P100" s="23"/>
      <c r="Q100" s="34" t="s">
        <v>222</v>
      </c>
      <c r="R100" s="38" t="s">
        <v>256</v>
      </c>
      <c r="S100" s="29" t="s">
        <v>256</v>
      </c>
      <c r="T100" s="30" t="str">
        <f t="shared" si="4"/>
        <v/>
      </c>
      <c r="U100" s="9" t="str">
        <f t="shared" si="5"/>
        <v>530026-TanklessWaterHeaters-Small(&lt;=200MBTUH)-Tier1-0.80EF</v>
      </c>
    </row>
    <row r="101" spans="2:21">
      <c r="B101" s="9" t="s">
        <v>99</v>
      </c>
      <c r="C101" s="9" t="s">
        <v>256</v>
      </c>
      <c r="D101" s="28" t="str">
        <f t="shared" si="6"/>
        <v>Deemed</v>
      </c>
      <c r="E101" s="15" t="s">
        <v>213</v>
      </c>
      <c r="F101" s="16" t="s">
        <v>239</v>
      </c>
      <c r="G101" s="17"/>
      <c r="H101" s="18"/>
      <c r="I101" s="18"/>
      <c r="J101" s="19">
        <v>0</v>
      </c>
      <c r="K101" s="16">
        <v>5.4</v>
      </c>
      <c r="L101" s="20">
        <v>20</v>
      </c>
      <c r="M101" s="21">
        <v>0.7</v>
      </c>
      <c r="N101" s="22"/>
      <c r="O101" s="23"/>
      <c r="P101" s="23"/>
      <c r="Q101" s="34" t="s">
        <v>222</v>
      </c>
      <c r="R101" s="38" t="s">
        <v>256</v>
      </c>
      <c r="S101" s="29" t="s">
        <v>256</v>
      </c>
      <c r="T101" s="30" t="str">
        <f t="shared" si="4"/>
        <v/>
      </c>
      <c r="U101" s="9" t="str">
        <f t="shared" si="5"/>
        <v>530027-TanklessWaterHeaters-Small(&lt;=200MBTUH)-Tier2-0.90EF</v>
      </c>
    </row>
    <row r="102" spans="2:21">
      <c r="B102" s="9" t="s">
        <v>100</v>
      </c>
      <c r="C102" s="9" t="s">
        <v>255</v>
      </c>
      <c r="D102" s="28" t="str">
        <f t="shared" si="6"/>
        <v>Deemed</v>
      </c>
      <c r="E102" s="15" t="s">
        <v>213</v>
      </c>
      <c r="F102" s="16" t="s">
        <v>239</v>
      </c>
      <c r="G102" s="17"/>
      <c r="H102" s="18"/>
      <c r="I102" s="18"/>
      <c r="J102" s="19">
        <v>1.9542627165374201E-3</v>
      </c>
      <c r="K102" s="16">
        <v>0.96</v>
      </c>
      <c r="L102" s="20">
        <v>15</v>
      </c>
      <c r="M102" s="21">
        <v>0.6</v>
      </c>
      <c r="N102" s="22"/>
      <c r="O102" s="23"/>
      <c r="P102" s="23"/>
      <c r="Q102" s="34" t="s">
        <v>222</v>
      </c>
      <c r="R102" s="38" t="s">
        <v>255</v>
      </c>
      <c r="S102" s="29" t="s">
        <v>255</v>
      </c>
      <c r="T102" s="30" t="str">
        <f t="shared" si="4"/>
        <v/>
      </c>
      <c r="U102" s="9" t="str">
        <f t="shared" si="5"/>
        <v>530071-Storage Water Heaters (SML &lt;= 75 MBTUH)</v>
      </c>
    </row>
    <row r="103" spans="2:21">
      <c r="B103" s="9" t="s">
        <v>101</v>
      </c>
      <c r="C103" s="9" t="s">
        <v>236</v>
      </c>
      <c r="D103" s="28" t="str">
        <f t="shared" si="6"/>
        <v>Custom</v>
      </c>
      <c r="E103" s="15" t="s">
        <v>213</v>
      </c>
      <c r="F103" s="16"/>
      <c r="G103" s="17"/>
      <c r="H103" s="18"/>
      <c r="I103" s="18"/>
      <c r="J103" s="19">
        <v>0</v>
      </c>
      <c r="K103" s="16">
        <v>1</v>
      </c>
      <c r="L103" s="20">
        <v>15</v>
      </c>
      <c r="M103" s="21">
        <v>0.5</v>
      </c>
      <c r="N103" s="22"/>
      <c r="O103" s="23"/>
      <c r="P103" s="23">
        <v>0.9</v>
      </c>
      <c r="Q103" s="34" t="s">
        <v>222</v>
      </c>
      <c r="R103" s="38" t="s">
        <v>236</v>
      </c>
      <c r="S103" s="29"/>
      <c r="T103" s="30" t="str">
        <f t="shared" si="4"/>
        <v>Calculated</v>
      </c>
      <c r="U103" s="9" t="str">
        <f t="shared" si="5"/>
        <v>507002-BoilerUpgrades/Replacement</v>
      </c>
    </row>
    <row r="104" spans="2:21">
      <c r="B104" s="9" t="s">
        <v>102</v>
      </c>
      <c r="C104" s="9" t="s">
        <v>236</v>
      </c>
      <c r="D104" s="28" t="str">
        <f t="shared" si="6"/>
        <v>Custom</v>
      </c>
      <c r="E104" s="15" t="s">
        <v>213</v>
      </c>
      <c r="F104" s="16"/>
      <c r="G104" s="17"/>
      <c r="H104" s="18"/>
      <c r="I104" s="18"/>
      <c r="J104" s="19">
        <v>0</v>
      </c>
      <c r="K104" s="16">
        <v>1</v>
      </c>
      <c r="L104" s="20">
        <v>15</v>
      </c>
      <c r="M104" s="21">
        <v>0.5</v>
      </c>
      <c r="N104" s="22"/>
      <c r="O104" s="23"/>
      <c r="P104" s="23">
        <v>0.9</v>
      </c>
      <c r="Q104" s="34" t="s">
        <v>222</v>
      </c>
      <c r="R104" s="38" t="s">
        <v>236</v>
      </c>
      <c r="S104" s="29"/>
      <c r="T104" s="30" t="str">
        <f t="shared" si="4"/>
        <v>Calculated</v>
      </c>
      <c r="U104" s="9" t="str">
        <f t="shared" si="5"/>
        <v>507004-EquipmentModernization</v>
      </c>
    </row>
    <row r="105" spans="2:21">
      <c r="B105" s="9" t="s">
        <v>103</v>
      </c>
      <c r="C105" s="9" t="s">
        <v>236</v>
      </c>
      <c r="D105" s="28" t="str">
        <f t="shared" si="6"/>
        <v>Custom</v>
      </c>
      <c r="E105" s="15" t="s">
        <v>213</v>
      </c>
      <c r="F105" s="16"/>
      <c r="G105" s="17"/>
      <c r="H105" s="18"/>
      <c r="I105" s="18"/>
      <c r="J105" s="19">
        <v>0</v>
      </c>
      <c r="K105" s="16">
        <v>1</v>
      </c>
      <c r="L105" s="20">
        <v>14</v>
      </c>
      <c r="M105" s="21">
        <v>0.5</v>
      </c>
      <c r="N105" s="22"/>
      <c r="O105" s="23"/>
      <c r="P105" s="23">
        <v>0.9</v>
      </c>
      <c r="Q105" s="34" t="s">
        <v>222</v>
      </c>
      <c r="R105" s="38" t="s">
        <v>236</v>
      </c>
      <c r="S105" s="29"/>
      <c r="T105" s="30" t="str">
        <f t="shared" si="4"/>
        <v>Calculated</v>
      </c>
      <c r="U105" s="9" t="str">
        <f t="shared" si="5"/>
        <v>507005-Heat Recovery</v>
      </c>
    </row>
    <row r="106" spans="2:21">
      <c r="B106" s="9" t="s">
        <v>104</v>
      </c>
      <c r="C106" s="9" t="s">
        <v>236</v>
      </c>
      <c r="D106" s="28" t="str">
        <f t="shared" si="6"/>
        <v>Custom</v>
      </c>
      <c r="E106" s="15" t="s">
        <v>213</v>
      </c>
      <c r="F106" s="16"/>
      <c r="G106" s="17"/>
      <c r="H106" s="18"/>
      <c r="I106" s="18"/>
      <c r="J106" s="19">
        <v>0</v>
      </c>
      <c r="K106" s="16">
        <v>1</v>
      </c>
      <c r="L106" s="20">
        <v>20</v>
      </c>
      <c r="M106" s="21">
        <v>0.5</v>
      </c>
      <c r="N106" s="22"/>
      <c r="O106" s="23"/>
      <c r="P106" s="23">
        <v>0.9</v>
      </c>
      <c r="Q106" s="34" t="s">
        <v>222</v>
      </c>
      <c r="R106" s="38" t="s">
        <v>236</v>
      </c>
      <c r="S106" s="29"/>
      <c r="T106" s="30" t="str">
        <f t="shared" si="4"/>
        <v>Calculated</v>
      </c>
      <c r="U106" s="9" t="str">
        <f t="shared" si="5"/>
        <v>507006-ProcessEquipment</v>
      </c>
    </row>
    <row r="107" spans="2:21">
      <c r="B107" s="9" t="s">
        <v>105</v>
      </c>
      <c r="C107" s="9" t="s">
        <v>236</v>
      </c>
      <c r="D107" s="28" t="str">
        <f t="shared" si="6"/>
        <v>Custom</v>
      </c>
      <c r="E107" s="15" t="s">
        <v>213</v>
      </c>
      <c r="F107" s="16"/>
      <c r="G107" s="17"/>
      <c r="H107" s="18"/>
      <c r="I107" s="18"/>
      <c r="J107" s="19">
        <v>0</v>
      </c>
      <c r="K107" s="16">
        <v>1</v>
      </c>
      <c r="L107" s="20">
        <v>20</v>
      </c>
      <c r="M107" s="21">
        <v>0.5</v>
      </c>
      <c r="N107" s="22"/>
      <c r="O107" s="23"/>
      <c r="P107" s="23">
        <v>0.9</v>
      </c>
      <c r="Q107" s="34" t="s">
        <v>222</v>
      </c>
      <c r="R107" s="38" t="s">
        <v>236</v>
      </c>
      <c r="S107" s="29"/>
      <c r="T107" s="30" t="str">
        <f t="shared" si="4"/>
        <v>Calculated</v>
      </c>
      <c r="U107" s="9" t="str">
        <f t="shared" si="5"/>
        <v>507007-FurnaceReplacement/Upgrades</v>
      </c>
    </row>
    <row r="108" spans="2:21">
      <c r="B108" s="9" t="s">
        <v>106</v>
      </c>
      <c r="C108" s="9" t="s">
        <v>236</v>
      </c>
      <c r="D108" s="28" t="str">
        <f t="shared" si="6"/>
        <v>Custom</v>
      </c>
      <c r="E108" s="15" t="s">
        <v>213</v>
      </c>
      <c r="F108" s="16"/>
      <c r="G108" s="17"/>
      <c r="H108" s="18"/>
      <c r="I108" s="18"/>
      <c r="J108" s="19">
        <v>0</v>
      </c>
      <c r="K108" s="16">
        <v>1</v>
      </c>
      <c r="L108" s="20">
        <v>20</v>
      </c>
      <c r="M108" s="21">
        <v>0.5</v>
      </c>
      <c r="N108" s="22"/>
      <c r="O108" s="23"/>
      <c r="P108" s="23">
        <v>0.9</v>
      </c>
      <c r="Q108" s="34" t="s">
        <v>222</v>
      </c>
      <c r="R108" s="38" t="s">
        <v>236</v>
      </c>
      <c r="S108" s="29"/>
      <c r="T108" s="30" t="str">
        <f t="shared" si="4"/>
        <v>Calculated</v>
      </c>
      <c r="U108" s="9" t="str">
        <f t="shared" si="5"/>
        <v>507011-Steam Pipe Insulation</v>
      </c>
    </row>
    <row r="109" spans="2:21">
      <c r="B109" s="9" t="s">
        <v>107</v>
      </c>
      <c r="C109" s="9" t="s">
        <v>236</v>
      </c>
      <c r="D109" s="28" t="str">
        <f t="shared" si="6"/>
        <v>Custom</v>
      </c>
      <c r="E109" s="15" t="s">
        <v>213</v>
      </c>
      <c r="F109" s="16"/>
      <c r="G109" s="17"/>
      <c r="H109" s="18"/>
      <c r="I109" s="18"/>
      <c r="J109" s="19">
        <v>0</v>
      </c>
      <c r="K109" s="16">
        <v>1</v>
      </c>
      <c r="L109" s="20">
        <v>20</v>
      </c>
      <c r="M109" s="21">
        <v>0.5</v>
      </c>
      <c r="N109" s="22"/>
      <c r="O109" s="23"/>
      <c r="P109" s="23">
        <v>0.9</v>
      </c>
      <c r="Q109" s="34" t="s">
        <v>222</v>
      </c>
      <c r="R109" s="38" t="s">
        <v>236</v>
      </c>
      <c r="S109" s="29"/>
      <c r="T109" s="30" t="str">
        <f t="shared" si="4"/>
        <v>Calculated</v>
      </c>
      <c r="U109" s="9" t="str">
        <f t="shared" si="5"/>
        <v>507019-System Replacement Tenant Improvement</v>
      </c>
    </row>
    <row r="110" spans="2:21">
      <c r="B110" s="9" t="s">
        <v>108</v>
      </c>
      <c r="C110" s="9" t="s">
        <v>236</v>
      </c>
      <c r="D110" s="28" t="str">
        <f t="shared" si="6"/>
        <v>Custom</v>
      </c>
      <c r="E110" s="15" t="s">
        <v>213</v>
      </c>
      <c r="F110" s="16"/>
      <c r="G110" s="17"/>
      <c r="H110" s="18"/>
      <c r="I110" s="18"/>
      <c r="J110" s="19">
        <v>0</v>
      </c>
      <c r="K110" s="16">
        <v>1</v>
      </c>
      <c r="L110" s="20">
        <v>20</v>
      </c>
      <c r="M110" s="21">
        <v>0.5</v>
      </c>
      <c r="N110" s="22"/>
      <c r="O110" s="23"/>
      <c r="P110" s="23">
        <v>0.9</v>
      </c>
      <c r="Q110" s="34" t="s">
        <v>222</v>
      </c>
      <c r="R110" s="38" t="s">
        <v>236</v>
      </c>
      <c r="S110" s="29"/>
      <c r="T110" s="30" t="str">
        <f t="shared" si="4"/>
        <v>Calculated</v>
      </c>
      <c r="U110" s="9" t="str">
        <f t="shared" si="5"/>
        <v>507020-Systems New Construction</v>
      </c>
    </row>
    <row r="111" spans="2:21">
      <c r="B111" s="9" t="s">
        <v>109</v>
      </c>
      <c r="C111" s="9" t="s">
        <v>236</v>
      </c>
      <c r="D111" s="28" t="str">
        <f t="shared" si="6"/>
        <v>Custom</v>
      </c>
      <c r="E111" s="15" t="s">
        <v>213</v>
      </c>
      <c r="F111" s="16"/>
      <c r="G111" s="17"/>
      <c r="H111" s="18"/>
      <c r="I111" s="18"/>
      <c r="J111" s="19">
        <v>0</v>
      </c>
      <c r="K111" s="16">
        <v>1</v>
      </c>
      <c r="L111" s="20">
        <v>5</v>
      </c>
      <c r="M111" s="21">
        <v>0.5</v>
      </c>
      <c r="N111" s="22"/>
      <c r="O111" s="23"/>
      <c r="P111" s="23">
        <v>0.9</v>
      </c>
      <c r="Q111" s="34" t="s">
        <v>222</v>
      </c>
      <c r="R111" s="38" t="s">
        <v>236</v>
      </c>
      <c r="S111" s="29"/>
      <c r="T111" s="30" t="str">
        <f t="shared" si="4"/>
        <v>Calculated</v>
      </c>
      <c r="U111" s="9" t="str">
        <f t="shared" si="5"/>
        <v>530096-BoilerUpgrades/Replacement (Equip Replacement  -  ER)</v>
      </c>
    </row>
    <row r="112" spans="2:21">
      <c r="B112" s="9" t="s">
        <v>110</v>
      </c>
      <c r="C112" s="9" t="s">
        <v>236</v>
      </c>
      <c r="D112" s="28" t="str">
        <f t="shared" si="6"/>
        <v>Custom</v>
      </c>
      <c r="E112" s="15" t="s">
        <v>213</v>
      </c>
      <c r="F112" s="16"/>
      <c r="G112" s="17"/>
      <c r="H112" s="18"/>
      <c r="I112" s="18"/>
      <c r="J112" s="19">
        <v>0</v>
      </c>
      <c r="K112" s="16">
        <v>1</v>
      </c>
      <c r="L112" s="20">
        <v>15</v>
      </c>
      <c r="M112" s="21">
        <v>0.5</v>
      </c>
      <c r="N112" s="22"/>
      <c r="O112" s="23"/>
      <c r="P112" s="23">
        <v>0.9</v>
      </c>
      <c r="Q112" s="34" t="s">
        <v>222</v>
      </c>
      <c r="R112" s="38" t="s">
        <v>236</v>
      </c>
      <c r="S112" s="29"/>
      <c r="T112" s="30" t="str">
        <f t="shared" si="4"/>
        <v>Calculated</v>
      </c>
      <c r="U112" s="9" t="str">
        <f t="shared" si="5"/>
        <v>530097-Boiler Process Improvement</v>
      </c>
    </row>
    <row r="113" spans="2:21">
      <c r="B113" s="9" t="s">
        <v>111</v>
      </c>
      <c r="C113" s="9" t="s">
        <v>236</v>
      </c>
      <c r="D113" s="28" t="str">
        <f t="shared" si="6"/>
        <v>Custom</v>
      </c>
      <c r="E113" s="15" t="s">
        <v>213</v>
      </c>
      <c r="F113" s="16"/>
      <c r="G113" s="17"/>
      <c r="H113" s="18"/>
      <c r="I113" s="18"/>
      <c r="J113" s="19">
        <v>0</v>
      </c>
      <c r="K113" s="16">
        <v>1</v>
      </c>
      <c r="L113" s="20">
        <v>5</v>
      </c>
      <c r="M113" s="21">
        <v>0.5</v>
      </c>
      <c r="N113" s="22"/>
      <c r="O113" s="23"/>
      <c r="P113" s="23">
        <v>0.9</v>
      </c>
      <c r="Q113" s="34" t="s">
        <v>222</v>
      </c>
      <c r="R113" s="38" t="s">
        <v>236</v>
      </c>
      <c r="S113" s="29"/>
      <c r="T113" s="30" t="str">
        <f t="shared" si="4"/>
        <v>Calculated</v>
      </c>
      <c r="U113" s="9" t="str">
        <f t="shared" si="5"/>
        <v>530098-EquipmentModernization (Equip Replacement  -  ER)</v>
      </c>
    </row>
    <row r="114" spans="2:21">
      <c r="B114" s="9" t="s">
        <v>112</v>
      </c>
      <c r="C114" s="9" t="s">
        <v>236</v>
      </c>
      <c r="D114" s="28" t="str">
        <f t="shared" si="6"/>
        <v>Custom</v>
      </c>
      <c r="E114" s="15" t="s">
        <v>213</v>
      </c>
      <c r="F114" s="16"/>
      <c r="G114" s="17"/>
      <c r="H114" s="18"/>
      <c r="I114" s="18"/>
      <c r="J114" s="19">
        <v>0</v>
      </c>
      <c r="K114" s="16">
        <v>1</v>
      </c>
      <c r="L114" s="20">
        <v>15</v>
      </c>
      <c r="M114" s="21">
        <v>0.5</v>
      </c>
      <c r="N114" s="22"/>
      <c r="O114" s="23"/>
      <c r="P114" s="23">
        <v>0.9</v>
      </c>
      <c r="Q114" s="34" t="s">
        <v>222</v>
      </c>
      <c r="R114" s="38" t="s">
        <v>236</v>
      </c>
      <c r="S114" s="29"/>
      <c r="T114" s="30" t="str">
        <f t="shared" si="4"/>
        <v>Calculated</v>
      </c>
      <c r="U114" s="9" t="str">
        <f t="shared" si="5"/>
        <v>530099-Equipment Process Improvement</v>
      </c>
    </row>
    <row r="115" spans="2:21">
      <c r="B115" s="9" t="s">
        <v>113</v>
      </c>
      <c r="C115" s="9" t="s">
        <v>236</v>
      </c>
      <c r="D115" s="28" t="str">
        <f t="shared" si="6"/>
        <v>Custom</v>
      </c>
      <c r="E115" s="15" t="s">
        <v>213</v>
      </c>
      <c r="F115" s="16"/>
      <c r="G115" s="17"/>
      <c r="H115" s="18"/>
      <c r="I115" s="18"/>
      <c r="J115" s="19">
        <v>0</v>
      </c>
      <c r="K115" s="16">
        <v>1</v>
      </c>
      <c r="L115" s="20">
        <v>20</v>
      </c>
      <c r="M115" s="21">
        <v>0.5</v>
      </c>
      <c r="N115" s="22"/>
      <c r="O115" s="23"/>
      <c r="P115" s="23">
        <v>0.9</v>
      </c>
      <c r="Q115" s="34" t="s">
        <v>222</v>
      </c>
      <c r="R115" s="38" t="s">
        <v>236</v>
      </c>
      <c r="S115" s="29"/>
      <c r="T115" s="30" t="str">
        <f t="shared" si="4"/>
        <v>Calculated</v>
      </c>
      <c r="U115" s="9" t="str">
        <f t="shared" si="5"/>
        <v>530103-Furnace Process Improvement</v>
      </c>
    </row>
    <row r="116" spans="2:21">
      <c r="B116" s="9" t="s">
        <v>114</v>
      </c>
      <c r="C116" s="9" t="s">
        <v>240</v>
      </c>
      <c r="D116" s="28" t="str">
        <f t="shared" si="6"/>
        <v>Deemed</v>
      </c>
      <c r="E116" s="15" t="s">
        <v>213</v>
      </c>
      <c r="F116" s="16" t="s">
        <v>239</v>
      </c>
      <c r="G116" s="17"/>
      <c r="H116" s="18"/>
      <c r="I116" s="18"/>
      <c r="J116" s="19">
        <v>0</v>
      </c>
      <c r="K116" s="16">
        <v>3.7</v>
      </c>
      <c r="L116" s="20">
        <v>7</v>
      </c>
      <c r="M116" s="21">
        <v>0.6</v>
      </c>
      <c r="N116" s="22"/>
      <c r="O116" s="23"/>
      <c r="P116" s="23"/>
      <c r="Q116" s="34" t="s">
        <v>222</v>
      </c>
      <c r="R116" s="38" t="s">
        <v>240</v>
      </c>
      <c r="S116" s="29" t="s">
        <v>240</v>
      </c>
      <c r="T116" s="30" t="str">
        <f t="shared" si="4"/>
        <v/>
      </c>
      <c r="U116" s="9" t="str">
        <f t="shared" si="5"/>
        <v>503013-Tank Insulation - Low Temperature Applic. (LF) 2 in</v>
      </c>
    </row>
    <row r="117" spans="2:21">
      <c r="B117" s="9" t="s">
        <v>115</v>
      </c>
      <c r="C117" s="9" t="s">
        <v>240</v>
      </c>
      <c r="D117" s="28" t="str">
        <f t="shared" si="6"/>
        <v>Deemed</v>
      </c>
      <c r="E117" s="15" t="s">
        <v>213</v>
      </c>
      <c r="F117" s="16" t="s">
        <v>239</v>
      </c>
      <c r="G117" s="17"/>
      <c r="H117" s="18"/>
      <c r="I117" s="18"/>
      <c r="J117" s="19">
        <v>0</v>
      </c>
      <c r="K117" s="16">
        <v>10.4</v>
      </c>
      <c r="L117" s="20">
        <v>7</v>
      </c>
      <c r="M117" s="21">
        <v>0.6</v>
      </c>
      <c r="N117" s="22"/>
      <c r="O117" s="23"/>
      <c r="P117" s="23"/>
      <c r="Q117" s="34" t="s">
        <v>222</v>
      </c>
      <c r="R117" s="38" t="s">
        <v>240</v>
      </c>
      <c r="S117" s="29" t="s">
        <v>240</v>
      </c>
      <c r="T117" s="30" t="str">
        <f t="shared" si="4"/>
        <v/>
      </c>
      <c r="U117" s="9" t="str">
        <f t="shared" si="5"/>
        <v>503014-Tank Insulation - High Temperature Applic. (LF) 2 in</v>
      </c>
    </row>
    <row r="118" spans="2:21">
      <c r="B118" s="9" t="s">
        <v>116</v>
      </c>
      <c r="C118" s="9" t="s">
        <v>240</v>
      </c>
      <c r="D118" s="28" t="str">
        <f t="shared" si="6"/>
        <v>Deemed</v>
      </c>
      <c r="E118" s="15" t="s">
        <v>213</v>
      </c>
      <c r="F118" s="16" t="s">
        <v>239</v>
      </c>
      <c r="G118" s="17"/>
      <c r="H118" s="18"/>
      <c r="I118" s="18"/>
      <c r="J118" s="19">
        <v>0</v>
      </c>
      <c r="K118" s="16">
        <v>3.4</v>
      </c>
      <c r="L118" s="20">
        <v>7</v>
      </c>
      <c r="M118" s="21">
        <v>0.6</v>
      </c>
      <c r="N118" s="22"/>
      <c r="O118" s="23"/>
      <c r="P118" s="23"/>
      <c r="Q118" s="34" t="s">
        <v>222</v>
      </c>
      <c r="R118" s="38" t="s">
        <v>240</v>
      </c>
      <c r="S118" s="29" t="s">
        <v>240</v>
      </c>
      <c r="T118" s="30" t="str">
        <f t="shared" si="4"/>
        <v/>
      </c>
      <c r="U118" s="9" t="str">
        <f t="shared" si="5"/>
        <v>503015-Tank Insulation - Low Temperature Applic. (LF) 1 in</v>
      </c>
    </row>
    <row r="119" spans="2:21">
      <c r="B119" s="9" t="s">
        <v>117</v>
      </c>
      <c r="C119" s="9" t="s">
        <v>242</v>
      </c>
      <c r="D119" s="28" t="str">
        <f t="shared" ref="D119:D150" si="7">IF(OR(K119=1000,J119=1,J119=1000,K119=1),"Custom","Deemed")</f>
        <v>Deemed</v>
      </c>
      <c r="E119" s="15" t="s">
        <v>213</v>
      </c>
      <c r="F119" s="16"/>
      <c r="G119" s="17"/>
      <c r="H119" s="18"/>
      <c r="I119" s="18"/>
      <c r="J119" s="19">
        <v>0</v>
      </c>
      <c r="K119" s="16">
        <v>10.5</v>
      </c>
      <c r="L119" s="20">
        <v>11</v>
      </c>
      <c r="M119" s="21">
        <v>0.71</v>
      </c>
      <c r="N119" s="22"/>
      <c r="O119" s="23"/>
      <c r="P119" s="23"/>
      <c r="Q119" s="34" t="s">
        <v>222</v>
      </c>
      <c r="R119" s="38" t="s">
        <v>242</v>
      </c>
      <c r="S119" s="29" t="s">
        <v>242</v>
      </c>
      <c r="T119" s="30" t="str">
        <f t="shared" si="4"/>
        <v/>
      </c>
      <c r="U119" s="9" t="str">
        <f t="shared" si="5"/>
        <v>503022-Pipe Insulation -Hot Water Application &lt; 1" pipe</v>
      </c>
    </row>
    <row r="120" spans="2:21">
      <c r="B120" s="9" t="s">
        <v>118</v>
      </c>
      <c r="C120" s="9" t="s">
        <v>242</v>
      </c>
      <c r="D120" s="28" t="str">
        <f t="shared" si="7"/>
        <v>Deemed</v>
      </c>
      <c r="E120" s="15" t="s">
        <v>213</v>
      </c>
      <c r="F120" s="16"/>
      <c r="G120" s="17"/>
      <c r="H120" s="18"/>
      <c r="I120" s="18"/>
      <c r="J120" s="19">
        <v>0</v>
      </c>
      <c r="K120" s="16">
        <v>18.899999999999999</v>
      </c>
      <c r="L120" s="20">
        <v>11</v>
      </c>
      <c r="M120" s="21">
        <v>0.71</v>
      </c>
      <c r="N120" s="22"/>
      <c r="O120" s="23"/>
      <c r="P120" s="23"/>
      <c r="Q120" s="34" t="s">
        <v>222</v>
      </c>
      <c r="R120" s="38" t="s">
        <v>242</v>
      </c>
      <c r="S120" s="29" t="s">
        <v>242</v>
      </c>
      <c r="T120" s="30" t="str">
        <f t="shared" si="4"/>
        <v/>
      </c>
      <c r="U120" s="9" t="str">
        <f t="shared" si="5"/>
        <v>503023-Pipe Insulation -Hot Water Application &gt;= 1" pipe</v>
      </c>
    </row>
    <row r="121" spans="2:21">
      <c r="B121" s="9" t="s">
        <v>119</v>
      </c>
      <c r="C121" s="9" t="s">
        <v>242</v>
      </c>
      <c r="D121" s="28" t="str">
        <f t="shared" si="7"/>
        <v>Deemed</v>
      </c>
      <c r="E121" s="15" t="s">
        <v>213</v>
      </c>
      <c r="F121" s="16"/>
      <c r="G121" s="17"/>
      <c r="H121" s="18"/>
      <c r="I121" s="18"/>
      <c r="J121" s="19">
        <v>0</v>
      </c>
      <c r="K121" s="16">
        <v>17.600000000000001</v>
      </c>
      <c r="L121" s="20">
        <v>11</v>
      </c>
      <c r="M121" s="21">
        <v>0.71</v>
      </c>
      <c r="N121" s="22"/>
      <c r="O121" s="23"/>
      <c r="P121" s="23"/>
      <c r="Q121" s="34" t="s">
        <v>222</v>
      </c>
      <c r="R121" s="38" t="s">
        <v>242</v>
      </c>
      <c r="S121" s="29" t="s">
        <v>242</v>
      </c>
      <c r="T121" s="30" t="str">
        <f t="shared" si="4"/>
        <v/>
      </c>
      <c r="U121" s="9" t="str">
        <f t="shared" si="5"/>
        <v>503024-Pipe Insulation - Low pressure steam &lt;=15 psi &lt; 1" pipe</v>
      </c>
    </row>
    <row r="122" spans="2:21">
      <c r="B122" s="9" t="s">
        <v>120</v>
      </c>
      <c r="C122" s="9" t="s">
        <v>242</v>
      </c>
      <c r="D122" s="28" t="str">
        <f t="shared" si="7"/>
        <v>Deemed</v>
      </c>
      <c r="E122" s="15" t="s">
        <v>213</v>
      </c>
      <c r="F122" s="16"/>
      <c r="G122" s="17"/>
      <c r="H122" s="18"/>
      <c r="I122" s="18"/>
      <c r="J122" s="19">
        <v>0</v>
      </c>
      <c r="K122" s="16">
        <v>32.200000000000003</v>
      </c>
      <c r="L122" s="20">
        <v>11</v>
      </c>
      <c r="M122" s="21">
        <v>0.71</v>
      </c>
      <c r="N122" s="22"/>
      <c r="O122" s="23"/>
      <c r="P122" s="23"/>
      <c r="Q122" s="34" t="s">
        <v>222</v>
      </c>
      <c r="R122" s="38" t="s">
        <v>242</v>
      </c>
      <c r="S122" s="29" t="s">
        <v>242</v>
      </c>
      <c r="T122" s="30" t="str">
        <f t="shared" si="4"/>
        <v/>
      </c>
      <c r="U122" s="9" t="str">
        <f t="shared" si="5"/>
        <v>503025-Pipe Insulation - Low pressure steam &gt;15 psi &gt;= 1" pipe</v>
      </c>
    </row>
    <row r="123" spans="2:21">
      <c r="B123" s="9" t="s">
        <v>121</v>
      </c>
      <c r="C123" s="9" t="s">
        <v>257</v>
      </c>
      <c r="D123" s="28" t="str">
        <f t="shared" si="7"/>
        <v>Deemed</v>
      </c>
      <c r="E123" s="15" t="s">
        <v>213</v>
      </c>
      <c r="F123" s="16"/>
      <c r="G123" s="17"/>
      <c r="H123" s="18"/>
      <c r="I123" s="18"/>
      <c r="J123" s="19">
        <v>0</v>
      </c>
      <c r="K123" s="16">
        <v>28.4</v>
      </c>
      <c r="L123" s="20">
        <v>11</v>
      </c>
      <c r="M123" s="21">
        <v>0.71</v>
      </c>
      <c r="N123" s="22"/>
      <c r="O123" s="23"/>
      <c r="P123" s="23"/>
      <c r="Q123" s="34" t="s">
        <v>222</v>
      </c>
      <c r="R123" s="38" t="s">
        <v>257</v>
      </c>
      <c r="S123" s="29" t="s">
        <v>242</v>
      </c>
      <c r="T123" s="30" t="str">
        <f t="shared" si="4"/>
        <v/>
      </c>
      <c r="U123" s="9" t="str">
        <f t="shared" si="5"/>
        <v>503026-Pipe Insulation - Medium pressure steam &lt;=15 psi &lt; 1" pipe</v>
      </c>
    </row>
    <row r="124" spans="2:21">
      <c r="B124" s="9" t="s">
        <v>122</v>
      </c>
      <c r="C124" s="9" t="s">
        <v>242</v>
      </c>
      <c r="D124" s="28" t="str">
        <f t="shared" si="7"/>
        <v>Deemed</v>
      </c>
      <c r="E124" s="15" t="s">
        <v>213</v>
      </c>
      <c r="F124" s="16"/>
      <c r="G124" s="17"/>
      <c r="H124" s="18"/>
      <c r="I124" s="18"/>
      <c r="J124" s="19">
        <v>0</v>
      </c>
      <c r="K124" s="16">
        <v>52</v>
      </c>
      <c r="L124" s="20">
        <v>11</v>
      </c>
      <c r="M124" s="21">
        <v>0.71</v>
      </c>
      <c r="N124" s="22"/>
      <c r="O124" s="23"/>
      <c r="P124" s="23"/>
      <c r="Q124" s="34" t="s">
        <v>222</v>
      </c>
      <c r="R124" s="38" t="s">
        <v>242</v>
      </c>
      <c r="S124" s="29" t="s">
        <v>242</v>
      </c>
      <c r="T124" s="30" t="str">
        <f t="shared" si="4"/>
        <v/>
      </c>
      <c r="U124" s="9" t="str">
        <f t="shared" si="5"/>
        <v>503027-Pipe Insulation - Medium pressure steam &gt;15 psi &gt;= 1" pipe</v>
      </c>
    </row>
    <row r="125" spans="2:21">
      <c r="B125" s="9" t="s">
        <v>123</v>
      </c>
      <c r="C125" s="9" t="s">
        <v>243</v>
      </c>
      <c r="D125" s="28" t="str">
        <f t="shared" si="7"/>
        <v>Deemed</v>
      </c>
      <c r="E125" s="15" t="s">
        <v>213</v>
      </c>
      <c r="F125" s="16"/>
      <c r="G125" s="17"/>
      <c r="H125" s="18"/>
      <c r="I125" s="18"/>
      <c r="J125" s="19">
        <v>0</v>
      </c>
      <c r="K125" s="16">
        <v>214.2</v>
      </c>
      <c r="L125" s="20">
        <v>12</v>
      </c>
      <c r="M125" s="21">
        <v>0.6</v>
      </c>
      <c r="N125" s="22"/>
      <c r="O125" s="23"/>
      <c r="P125" s="23"/>
      <c r="Q125" s="34" t="s">
        <v>222</v>
      </c>
      <c r="R125" s="38" t="s">
        <v>243</v>
      </c>
      <c r="S125" s="29" t="s">
        <v>243</v>
      </c>
      <c r="T125" s="30" t="str">
        <f t="shared" si="4"/>
        <v/>
      </c>
      <c r="U125" s="9" t="str">
        <f t="shared" si="5"/>
        <v>503029-EER Convection Oven</v>
      </c>
    </row>
    <row r="126" spans="2:21">
      <c r="B126" s="9" t="s">
        <v>124</v>
      </c>
      <c r="C126" s="9" t="s">
        <v>258</v>
      </c>
      <c r="D126" s="28" t="str">
        <f t="shared" si="7"/>
        <v>Deemed</v>
      </c>
      <c r="E126" s="15" t="s">
        <v>213</v>
      </c>
      <c r="F126" s="16"/>
      <c r="G126" s="17"/>
      <c r="H126" s="18"/>
      <c r="I126" s="18"/>
      <c r="J126" s="19">
        <v>0</v>
      </c>
      <c r="K126" s="16">
        <v>1120</v>
      </c>
      <c r="L126" s="20">
        <v>12</v>
      </c>
      <c r="M126" s="21">
        <v>0.6</v>
      </c>
      <c r="N126" s="22"/>
      <c r="O126" s="23"/>
      <c r="P126" s="23"/>
      <c r="Q126" s="34" t="s">
        <v>222</v>
      </c>
      <c r="R126" s="38" t="s">
        <v>258</v>
      </c>
      <c r="S126" s="29" t="s">
        <v>245</v>
      </c>
      <c r="T126" s="30" t="str">
        <f t="shared" si="4"/>
        <v/>
      </c>
      <c r="U126" s="9" t="str">
        <f t="shared" si="5"/>
        <v>503032-EER Combination Oven</v>
      </c>
    </row>
    <row r="127" spans="2:21">
      <c r="B127" s="9" t="s">
        <v>125</v>
      </c>
      <c r="C127" s="9" t="s">
        <v>248</v>
      </c>
      <c r="D127" s="28" t="str">
        <f t="shared" si="7"/>
        <v>Deemed</v>
      </c>
      <c r="E127" s="15" t="s">
        <v>213</v>
      </c>
      <c r="F127" s="16"/>
      <c r="G127" s="17"/>
      <c r="H127" s="18"/>
      <c r="I127" s="18"/>
      <c r="J127" s="19">
        <v>0</v>
      </c>
      <c r="K127" s="16">
        <v>1458.8</v>
      </c>
      <c r="L127" s="20">
        <v>12</v>
      </c>
      <c r="M127" s="21">
        <v>0.6</v>
      </c>
      <c r="N127" s="22"/>
      <c r="O127" s="23"/>
      <c r="P127" s="23"/>
      <c r="Q127" s="34" t="s">
        <v>222</v>
      </c>
      <c r="R127" s="38" t="s">
        <v>248</v>
      </c>
      <c r="S127" s="29" t="s">
        <v>248</v>
      </c>
      <c r="T127" s="30" t="str">
        <f t="shared" si="4"/>
        <v/>
      </c>
      <c r="U127" s="9" t="str">
        <f t="shared" si="5"/>
        <v>503034-EER Large Vat Fryers</v>
      </c>
    </row>
    <row r="128" spans="2:21">
      <c r="B128" s="9" t="s">
        <v>126</v>
      </c>
      <c r="C128" s="9" t="s">
        <v>249</v>
      </c>
      <c r="D128" s="28" t="str">
        <f t="shared" si="7"/>
        <v>Deemed</v>
      </c>
      <c r="E128" s="15" t="s">
        <v>250</v>
      </c>
      <c r="F128" s="16"/>
      <c r="G128" s="17"/>
      <c r="H128" s="18"/>
      <c r="I128" s="18"/>
      <c r="J128" s="19">
        <v>0</v>
      </c>
      <c r="K128" s="16">
        <v>2104</v>
      </c>
      <c r="L128" s="20">
        <v>12</v>
      </c>
      <c r="M128" s="21">
        <v>0.6</v>
      </c>
      <c r="N128" s="22"/>
      <c r="O128" s="23"/>
      <c r="P128" s="23"/>
      <c r="Q128" s="34" t="s">
        <v>222</v>
      </c>
      <c r="R128" s="38" t="s">
        <v>249</v>
      </c>
      <c r="S128" s="29" t="s">
        <v>249</v>
      </c>
      <c r="T128" s="30" t="str">
        <f t="shared" si="4"/>
        <v/>
      </c>
      <c r="U128" s="9" t="str">
        <f t="shared" si="5"/>
        <v>503036-EER Double Rack Oven</v>
      </c>
    </row>
    <row r="129" spans="2:21">
      <c r="B129" s="9" t="s">
        <v>127</v>
      </c>
      <c r="C129" s="9" t="s">
        <v>252</v>
      </c>
      <c r="D129" s="28" t="str">
        <f t="shared" si="7"/>
        <v>Deemed</v>
      </c>
      <c r="E129" s="15" t="s">
        <v>213</v>
      </c>
      <c r="F129" s="16"/>
      <c r="G129" s="17"/>
      <c r="H129" s="18"/>
      <c r="I129" s="18"/>
      <c r="J129" s="19">
        <v>0</v>
      </c>
      <c r="K129" s="16">
        <v>43.7</v>
      </c>
      <c r="L129" s="20">
        <v>3</v>
      </c>
      <c r="M129" s="21">
        <v>0.6</v>
      </c>
      <c r="N129" s="22"/>
      <c r="O129" s="23"/>
      <c r="P129" s="23"/>
      <c r="Q129" s="34" t="s">
        <v>222</v>
      </c>
      <c r="R129" s="38" t="s">
        <v>252</v>
      </c>
      <c r="S129" s="29" t="s">
        <v>252</v>
      </c>
      <c r="T129" s="30" t="str">
        <f t="shared" si="4"/>
        <v/>
      </c>
      <c r="U129" s="9" t="str">
        <f t="shared" si="5"/>
        <v>503039-Finned-Bottom Stock Pot (Downstream)</v>
      </c>
    </row>
    <row r="130" spans="2:21">
      <c r="B130" s="9" t="s">
        <v>128</v>
      </c>
      <c r="C130" s="9" t="s">
        <v>259</v>
      </c>
      <c r="D130" s="28" t="str">
        <f t="shared" si="7"/>
        <v>Deemed</v>
      </c>
      <c r="E130" s="15" t="s">
        <v>213</v>
      </c>
      <c r="F130" s="16" t="s">
        <v>239</v>
      </c>
      <c r="G130" s="17"/>
      <c r="H130" s="18"/>
      <c r="I130" s="18"/>
      <c r="J130" s="19">
        <v>0</v>
      </c>
      <c r="K130" s="16">
        <v>0.47</v>
      </c>
      <c r="L130" s="20">
        <v>20</v>
      </c>
      <c r="M130" s="21">
        <v>0.6</v>
      </c>
      <c r="N130" s="22"/>
      <c r="O130" s="23"/>
      <c r="P130" s="23"/>
      <c r="Q130" s="34" t="s">
        <v>222</v>
      </c>
      <c r="R130" s="38" t="s">
        <v>259</v>
      </c>
      <c r="S130" s="29" t="s">
        <v>259</v>
      </c>
      <c r="T130" s="30" t="str">
        <f t="shared" si="4"/>
        <v/>
      </c>
      <c r="U130" s="9" t="str">
        <f t="shared" si="5"/>
        <v>530045-ProcessBoiler-Steam-83%CE</v>
      </c>
    </row>
    <row r="131" spans="2:21">
      <c r="B131" s="9" t="s">
        <v>129</v>
      </c>
      <c r="C131" s="9" t="s">
        <v>259</v>
      </c>
      <c r="D131" s="28" t="str">
        <f t="shared" si="7"/>
        <v>Deemed</v>
      </c>
      <c r="E131" s="15" t="s">
        <v>213</v>
      </c>
      <c r="F131" s="16" t="s">
        <v>239</v>
      </c>
      <c r="G131" s="17"/>
      <c r="H131" s="18"/>
      <c r="I131" s="18"/>
      <c r="J131" s="19">
        <v>0</v>
      </c>
      <c r="K131" s="16">
        <v>0.85</v>
      </c>
      <c r="L131" s="20">
        <v>20</v>
      </c>
      <c r="M131" s="21">
        <v>0.6</v>
      </c>
      <c r="N131" s="22"/>
      <c r="O131" s="23"/>
      <c r="P131" s="23"/>
      <c r="Q131" s="34" t="s">
        <v>222</v>
      </c>
      <c r="R131" s="38" t="s">
        <v>259</v>
      </c>
      <c r="S131" s="29" t="s">
        <v>259</v>
      </c>
      <c r="T131" s="30" t="str">
        <f t="shared" si="4"/>
        <v/>
      </c>
      <c r="U131" s="9" t="str">
        <f t="shared" si="5"/>
        <v>530046-ProcessBoiler-Water-Tier1-85%CE</v>
      </c>
    </row>
    <row r="132" spans="2:21">
      <c r="B132" s="9" t="s">
        <v>130</v>
      </c>
      <c r="C132" s="9" t="s">
        <v>259</v>
      </c>
      <c r="D132" s="28" t="str">
        <f t="shared" si="7"/>
        <v>Deemed</v>
      </c>
      <c r="E132" s="15" t="s">
        <v>213</v>
      </c>
      <c r="F132" s="16" t="s">
        <v>239</v>
      </c>
      <c r="G132" s="17"/>
      <c r="H132" s="18"/>
      <c r="I132" s="18"/>
      <c r="J132" s="19">
        <v>0</v>
      </c>
      <c r="K132" s="16">
        <v>1.95</v>
      </c>
      <c r="L132" s="20">
        <v>20</v>
      </c>
      <c r="M132" s="21">
        <v>0.7</v>
      </c>
      <c r="N132" s="22"/>
      <c r="O132" s="23"/>
      <c r="P132" s="23"/>
      <c r="Q132" s="34" t="s">
        <v>222</v>
      </c>
      <c r="R132" s="38" t="s">
        <v>259</v>
      </c>
      <c r="S132" s="29" t="s">
        <v>259</v>
      </c>
      <c r="T132" s="30" t="str">
        <f t="shared" si="4"/>
        <v/>
      </c>
      <c r="U132" s="9" t="str">
        <f t="shared" si="5"/>
        <v>530048-ProcessBoiler-Water-Tier2-90%CE</v>
      </c>
    </row>
    <row r="133" spans="2:21">
      <c r="B133" s="9" t="s">
        <v>131</v>
      </c>
      <c r="C133" s="9" t="s">
        <v>254</v>
      </c>
      <c r="D133" s="28" t="str">
        <f t="shared" si="7"/>
        <v>Deemed</v>
      </c>
      <c r="E133" s="15" t="s">
        <v>213</v>
      </c>
      <c r="F133" s="16" t="s">
        <v>239</v>
      </c>
      <c r="G133" s="17"/>
      <c r="H133" s="18"/>
      <c r="I133" s="18"/>
      <c r="J133" s="19">
        <v>0</v>
      </c>
      <c r="K133" s="16">
        <v>0.92</v>
      </c>
      <c r="L133" s="20">
        <v>20</v>
      </c>
      <c r="M133" s="21">
        <v>0.6</v>
      </c>
      <c r="N133" s="22"/>
      <c r="O133" s="23"/>
      <c r="P133" s="23"/>
      <c r="Q133" s="34" t="s">
        <v>222</v>
      </c>
      <c r="R133" s="38" t="s">
        <v>254</v>
      </c>
      <c r="S133" s="29" t="s">
        <v>254</v>
      </c>
      <c r="T133" s="30" t="str">
        <f t="shared" si="4"/>
        <v/>
      </c>
      <c r="U133" s="9" t="str">
        <f t="shared" si="5"/>
        <v>530054-SpaceHeatingBoilers-Water-Large-Tier1-0.85CE</v>
      </c>
    </row>
    <row r="134" spans="2:21">
      <c r="B134" s="9" t="s">
        <v>132</v>
      </c>
      <c r="C134" s="9" t="s">
        <v>254</v>
      </c>
      <c r="D134" s="28" t="str">
        <f t="shared" si="7"/>
        <v>Deemed</v>
      </c>
      <c r="E134" s="15" t="s">
        <v>213</v>
      </c>
      <c r="F134" s="16" t="s">
        <v>239</v>
      </c>
      <c r="G134" s="17"/>
      <c r="H134" s="18"/>
      <c r="I134" s="18"/>
      <c r="J134" s="19">
        <v>0</v>
      </c>
      <c r="K134" s="16">
        <v>1.7</v>
      </c>
      <c r="L134" s="20">
        <v>20</v>
      </c>
      <c r="M134" s="21">
        <v>0.7</v>
      </c>
      <c r="N134" s="22"/>
      <c r="O134" s="23"/>
      <c r="P134" s="23"/>
      <c r="Q134" s="34" t="s">
        <v>222</v>
      </c>
      <c r="R134" s="38" t="s">
        <v>254</v>
      </c>
      <c r="S134" s="29" t="s">
        <v>254</v>
      </c>
      <c r="T134" s="30" t="str">
        <f t="shared" ref="T134:T197" si="8">IF(ISBLANK(S134),IF(ISBLANK(R134),"",R134),"")</f>
        <v/>
      </c>
      <c r="U134" s="9" t="str">
        <f t="shared" ref="U134:U197" si="9">+B134</f>
        <v>530055-SpaceHeatingBoilers-Water-MediumLarge-Tier2-0.90CE</v>
      </c>
    </row>
    <row r="135" spans="2:21">
      <c r="B135" s="9" t="s">
        <v>133</v>
      </c>
      <c r="C135" s="9" t="s">
        <v>254</v>
      </c>
      <c r="D135" s="28" t="str">
        <f t="shared" si="7"/>
        <v>Deemed</v>
      </c>
      <c r="E135" s="15" t="s">
        <v>213</v>
      </c>
      <c r="F135" s="16" t="s">
        <v>239</v>
      </c>
      <c r="G135" s="17"/>
      <c r="H135" s="18"/>
      <c r="I135" s="18"/>
      <c r="J135" s="19">
        <v>0</v>
      </c>
      <c r="K135" s="16">
        <v>0.97</v>
      </c>
      <c r="L135" s="20">
        <v>20</v>
      </c>
      <c r="M135" s="21">
        <v>0.6</v>
      </c>
      <c r="N135" s="22"/>
      <c r="O135" s="23"/>
      <c r="P135" s="23"/>
      <c r="Q135" s="34" t="s">
        <v>222</v>
      </c>
      <c r="R135" s="38" t="s">
        <v>254</v>
      </c>
      <c r="S135" s="29" t="s">
        <v>254</v>
      </c>
      <c r="T135" s="30" t="str">
        <f t="shared" si="8"/>
        <v/>
      </c>
      <c r="U135" s="9" t="str">
        <f t="shared" si="9"/>
        <v>530056-SpaceHeatingBoilers-Water-Medium-Tier1-0.85CE</v>
      </c>
    </row>
    <row r="136" spans="2:21">
      <c r="B136" s="9" t="s">
        <v>134</v>
      </c>
      <c r="C136" s="9" t="s">
        <v>255</v>
      </c>
      <c r="D136" s="28" t="str">
        <f t="shared" si="7"/>
        <v>Deemed</v>
      </c>
      <c r="E136" s="15" t="s">
        <v>213</v>
      </c>
      <c r="F136" s="16" t="s">
        <v>239</v>
      </c>
      <c r="G136" s="17"/>
      <c r="H136" s="18"/>
      <c r="I136" s="18"/>
      <c r="J136" s="19">
        <v>0</v>
      </c>
      <c r="K136" s="16">
        <v>0.63</v>
      </c>
      <c r="L136" s="20">
        <v>15</v>
      </c>
      <c r="M136" s="21">
        <v>0.6</v>
      </c>
      <c r="N136" s="22"/>
      <c r="O136" s="23"/>
      <c r="P136" s="23"/>
      <c r="Q136" s="34" t="s">
        <v>222</v>
      </c>
      <c r="R136" s="38" t="s">
        <v>255</v>
      </c>
      <c r="S136" s="29" t="s">
        <v>255</v>
      </c>
      <c r="T136" s="30" t="str">
        <f t="shared" si="8"/>
        <v/>
      </c>
      <c r="U136" s="9" t="str">
        <f t="shared" si="9"/>
        <v>530060-StorageWaterHeaters(LRG&gt;75MBTUH)-Tier1-0.83EF</v>
      </c>
    </row>
    <row r="137" spans="2:21">
      <c r="B137" s="9" t="s">
        <v>135</v>
      </c>
      <c r="C137" s="9" t="s">
        <v>255</v>
      </c>
      <c r="D137" s="28" t="str">
        <f t="shared" si="7"/>
        <v>Deemed</v>
      </c>
      <c r="E137" s="15" t="s">
        <v>213</v>
      </c>
      <c r="F137" s="16" t="s">
        <v>239</v>
      </c>
      <c r="G137" s="17"/>
      <c r="H137" s="18"/>
      <c r="I137" s="18"/>
      <c r="J137" s="19">
        <v>0</v>
      </c>
      <c r="K137" s="16">
        <v>1.93</v>
      </c>
      <c r="L137" s="20">
        <v>15</v>
      </c>
      <c r="M137" s="21">
        <v>0.7</v>
      </c>
      <c r="N137" s="22"/>
      <c r="O137" s="23"/>
      <c r="P137" s="23"/>
      <c r="Q137" s="34" t="s">
        <v>222</v>
      </c>
      <c r="R137" s="38" t="s">
        <v>255</v>
      </c>
      <c r="S137" s="29" t="s">
        <v>255</v>
      </c>
      <c r="T137" s="30" t="str">
        <f t="shared" si="8"/>
        <v/>
      </c>
      <c r="U137" s="9" t="str">
        <f t="shared" si="9"/>
        <v>530061-StorageWaterHeaters(LRG&gt;75MBTUH)-Tier2-0.90EF</v>
      </c>
    </row>
    <row r="138" spans="2:21">
      <c r="B138" s="9" t="s">
        <v>136</v>
      </c>
      <c r="C138" s="9" t="s">
        <v>256</v>
      </c>
      <c r="D138" s="28" t="str">
        <f t="shared" si="7"/>
        <v>Deemed</v>
      </c>
      <c r="E138" s="15" t="s">
        <v>213</v>
      </c>
      <c r="F138" s="16"/>
      <c r="G138" s="17"/>
      <c r="H138" s="18"/>
      <c r="I138" s="18"/>
      <c r="J138" s="19">
        <v>0</v>
      </c>
      <c r="K138" s="16">
        <v>0.36</v>
      </c>
      <c r="L138" s="20">
        <v>20</v>
      </c>
      <c r="M138" s="21">
        <v>0.6</v>
      </c>
      <c r="N138" s="22"/>
      <c r="O138" s="23"/>
      <c r="P138" s="23"/>
      <c r="Q138" s="34" t="s">
        <v>222</v>
      </c>
      <c r="R138" s="38" t="s">
        <v>256</v>
      </c>
      <c r="S138" s="29" t="s">
        <v>256</v>
      </c>
      <c r="T138" s="30" t="str">
        <f t="shared" si="8"/>
        <v/>
      </c>
      <c r="U138" s="9" t="str">
        <f t="shared" si="9"/>
        <v>530063-TanklessWaterHeaters-Large(&gt;200MBTUH)-Tier1-0.80TE</v>
      </c>
    </row>
    <row r="139" spans="2:21">
      <c r="B139" s="9" t="s">
        <v>137</v>
      </c>
      <c r="C139" s="9" t="s">
        <v>256</v>
      </c>
      <c r="D139" s="28" t="str">
        <f t="shared" si="7"/>
        <v>Deemed</v>
      </c>
      <c r="E139" s="15" t="s">
        <v>213</v>
      </c>
      <c r="F139" s="16" t="s">
        <v>239</v>
      </c>
      <c r="G139" s="17"/>
      <c r="H139" s="18"/>
      <c r="I139" s="18"/>
      <c r="J139" s="19">
        <v>0</v>
      </c>
      <c r="K139" s="16">
        <v>1.8</v>
      </c>
      <c r="L139" s="20">
        <v>20</v>
      </c>
      <c r="M139" s="21">
        <v>0.7</v>
      </c>
      <c r="N139" s="22"/>
      <c r="O139" s="23"/>
      <c r="P139" s="23"/>
      <c r="Q139" s="34" t="s">
        <v>222</v>
      </c>
      <c r="R139" s="38" t="s">
        <v>256</v>
      </c>
      <c r="S139" s="29" t="s">
        <v>256</v>
      </c>
      <c r="T139" s="30" t="str">
        <f t="shared" si="8"/>
        <v/>
      </c>
      <c r="U139" s="9" t="str">
        <f t="shared" si="9"/>
        <v>530064-TanklessWaterHeaters-Large(&gt;200MBTUH)-Tier2-0.90TE</v>
      </c>
    </row>
    <row r="140" spans="2:21">
      <c r="B140" s="9" t="s">
        <v>138</v>
      </c>
      <c r="C140" s="9" t="s">
        <v>256</v>
      </c>
      <c r="D140" s="28" t="str">
        <f t="shared" si="7"/>
        <v>Deemed</v>
      </c>
      <c r="E140" s="15" t="s">
        <v>213</v>
      </c>
      <c r="F140" s="16"/>
      <c r="G140" s="17"/>
      <c r="H140" s="18"/>
      <c r="I140" s="18"/>
      <c r="J140" s="19">
        <v>0</v>
      </c>
      <c r="K140" s="16">
        <v>3</v>
      </c>
      <c r="L140" s="20">
        <v>20</v>
      </c>
      <c r="M140" s="21">
        <v>0.6</v>
      </c>
      <c r="N140" s="22"/>
      <c r="O140" s="23"/>
      <c r="P140" s="23"/>
      <c r="Q140" s="34" t="s">
        <v>222</v>
      </c>
      <c r="R140" s="38" t="s">
        <v>256</v>
      </c>
      <c r="S140" s="29" t="s">
        <v>256</v>
      </c>
      <c r="T140" s="30" t="str">
        <f t="shared" si="8"/>
        <v/>
      </c>
      <c r="U140" s="9" t="str">
        <f t="shared" si="9"/>
        <v>530065-TanklessWaterHeaters-Small(&lt;=200MBTUH)-Tier1-0.80EF</v>
      </c>
    </row>
    <row r="141" spans="2:21">
      <c r="B141" s="9" t="s">
        <v>139</v>
      </c>
      <c r="C141" s="9" t="s">
        <v>256</v>
      </c>
      <c r="D141" s="28" t="str">
        <f t="shared" si="7"/>
        <v>Deemed</v>
      </c>
      <c r="E141" s="15" t="s">
        <v>213</v>
      </c>
      <c r="F141" s="16" t="s">
        <v>239</v>
      </c>
      <c r="G141" s="17"/>
      <c r="H141" s="18"/>
      <c r="I141" s="18"/>
      <c r="J141" s="19">
        <v>0</v>
      </c>
      <c r="K141" s="16">
        <v>5.4</v>
      </c>
      <c r="L141" s="20">
        <v>20</v>
      </c>
      <c r="M141" s="21">
        <v>0.7</v>
      </c>
      <c r="N141" s="22"/>
      <c r="O141" s="23"/>
      <c r="P141" s="23"/>
      <c r="Q141" s="34" t="s">
        <v>222</v>
      </c>
      <c r="R141" s="38" t="s">
        <v>256</v>
      </c>
      <c r="S141" s="29" t="s">
        <v>256</v>
      </c>
      <c r="T141" s="30" t="str">
        <f t="shared" si="8"/>
        <v/>
      </c>
      <c r="U141" s="9" t="str">
        <f t="shared" si="9"/>
        <v>530066-TanklessWaterHeaters-Small(&lt;=200MBTUH)-Tier2-0.90EF</v>
      </c>
    </row>
    <row r="142" spans="2:21">
      <c r="B142" s="9" t="s">
        <v>140</v>
      </c>
      <c r="C142" s="9" t="s">
        <v>236</v>
      </c>
      <c r="D142" s="28" t="str">
        <f t="shared" si="7"/>
        <v>Custom</v>
      </c>
      <c r="E142" s="15" t="s">
        <v>213</v>
      </c>
      <c r="F142" s="16"/>
      <c r="G142" s="17"/>
      <c r="H142" s="18"/>
      <c r="I142" s="18"/>
      <c r="J142" s="19">
        <v>0</v>
      </c>
      <c r="K142" s="16">
        <v>1</v>
      </c>
      <c r="L142" s="20">
        <v>15</v>
      </c>
      <c r="M142" s="21">
        <v>0.7</v>
      </c>
      <c r="N142" s="22"/>
      <c r="O142" s="23"/>
      <c r="P142" s="23">
        <v>0.9</v>
      </c>
      <c r="Q142" s="34" t="s">
        <v>222</v>
      </c>
      <c r="R142" s="38" t="s">
        <v>236</v>
      </c>
      <c r="S142" s="29"/>
      <c r="T142" s="30" t="str">
        <f t="shared" si="8"/>
        <v>Calculated</v>
      </c>
      <c r="U142" s="9" t="str">
        <f t="shared" si="9"/>
        <v>510002-BoilerUpgrades/Replacement</v>
      </c>
    </row>
    <row r="143" spans="2:21">
      <c r="B143" s="9" t="s">
        <v>141</v>
      </c>
      <c r="C143" s="9" t="s">
        <v>236</v>
      </c>
      <c r="D143" s="28" t="str">
        <f t="shared" si="7"/>
        <v>Custom</v>
      </c>
      <c r="E143" s="15" t="s">
        <v>213</v>
      </c>
      <c r="F143" s="16"/>
      <c r="G143" s="17"/>
      <c r="H143" s="18"/>
      <c r="I143" s="18"/>
      <c r="J143" s="19">
        <v>0</v>
      </c>
      <c r="K143" s="16">
        <v>1</v>
      </c>
      <c r="L143" s="20">
        <v>15</v>
      </c>
      <c r="M143" s="21">
        <v>0.7</v>
      </c>
      <c r="N143" s="22"/>
      <c r="O143" s="23"/>
      <c r="P143" s="23">
        <v>0.9</v>
      </c>
      <c r="Q143" s="34" t="s">
        <v>222</v>
      </c>
      <c r="R143" s="38" t="s">
        <v>236</v>
      </c>
      <c r="S143" s="29"/>
      <c r="T143" s="30" t="str">
        <f t="shared" si="8"/>
        <v>Calculated</v>
      </c>
      <c r="U143" s="9" t="str">
        <f t="shared" si="9"/>
        <v>510004-EquipmentModernization</v>
      </c>
    </row>
    <row r="144" spans="2:21">
      <c r="B144" s="9" t="s">
        <v>142</v>
      </c>
      <c r="C144" s="9" t="s">
        <v>236</v>
      </c>
      <c r="D144" s="28" t="str">
        <f t="shared" si="7"/>
        <v>Custom</v>
      </c>
      <c r="E144" s="15" t="s">
        <v>213</v>
      </c>
      <c r="F144" s="16"/>
      <c r="G144" s="17"/>
      <c r="H144" s="18"/>
      <c r="I144" s="18"/>
      <c r="J144" s="19">
        <v>0</v>
      </c>
      <c r="K144" s="16">
        <v>1</v>
      </c>
      <c r="L144" s="20">
        <v>20</v>
      </c>
      <c r="M144" s="21">
        <v>0.7</v>
      </c>
      <c r="N144" s="22"/>
      <c r="O144" s="23"/>
      <c r="P144" s="23">
        <v>0.9</v>
      </c>
      <c r="Q144" s="34" t="s">
        <v>222</v>
      </c>
      <c r="R144" s="38" t="s">
        <v>236</v>
      </c>
      <c r="S144" s="29"/>
      <c r="T144" s="30" t="str">
        <f t="shared" si="8"/>
        <v>Calculated</v>
      </c>
      <c r="U144" s="9" t="str">
        <f t="shared" si="9"/>
        <v>510007-FurnaceReplacement/Upgrades</v>
      </c>
    </row>
    <row r="145" spans="2:21">
      <c r="B145" s="9" t="s">
        <v>143</v>
      </c>
      <c r="C145" s="9" t="s">
        <v>236</v>
      </c>
      <c r="D145" s="28" t="str">
        <f t="shared" si="7"/>
        <v>Custom</v>
      </c>
      <c r="E145" s="15" t="s">
        <v>213</v>
      </c>
      <c r="F145" s="16"/>
      <c r="G145" s="17"/>
      <c r="H145" s="18"/>
      <c r="I145" s="18"/>
      <c r="J145" s="19">
        <v>0</v>
      </c>
      <c r="K145" s="16">
        <v>1</v>
      </c>
      <c r="L145" s="20">
        <v>15</v>
      </c>
      <c r="M145" s="21">
        <v>0.7</v>
      </c>
      <c r="N145" s="22"/>
      <c r="O145" s="23"/>
      <c r="P145" s="23">
        <v>0.9</v>
      </c>
      <c r="Q145" s="34" t="s">
        <v>222</v>
      </c>
      <c r="R145" s="38" t="s">
        <v>236</v>
      </c>
      <c r="S145" s="29"/>
      <c r="T145" s="30" t="str">
        <f t="shared" si="8"/>
        <v>Calculated</v>
      </c>
      <c r="U145" s="9" t="str">
        <f t="shared" si="9"/>
        <v>510009-EngineRebuild/Replacement</v>
      </c>
    </row>
    <row r="146" spans="2:21">
      <c r="B146" s="9" t="s">
        <v>144</v>
      </c>
      <c r="C146" s="9" t="s">
        <v>236</v>
      </c>
      <c r="D146" s="28" t="str">
        <f t="shared" si="7"/>
        <v>Custom</v>
      </c>
      <c r="E146" s="15" t="s">
        <v>213</v>
      </c>
      <c r="F146" s="16"/>
      <c r="G146" s="17"/>
      <c r="H146" s="18"/>
      <c r="I146" s="18"/>
      <c r="J146" s="19">
        <v>0</v>
      </c>
      <c r="K146" s="16">
        <v>1</v>
      </c>
      <c r="L146" s="20">
        <v>20</v>
      </c>
      <c r="M146" s="21">
        <v>0.7</v>
      </c>
      <c r="N146" s="22"/>
      <c r="O146" s="23"/>
      <c r="P146" s="23">
        <v>0.9</v>
      </c>
      <c r="Q146" s="34" t="s">
        <v>222</v>
      </c>
      <c r="R146" s="38" t="s">
        <v>236</v>
      </c>
      <c r="S146" s="29"/>
      <c r="T146" s="30" t="str">
        <f t="shared" si="8"/>
        <v>Calculated</v>
      </c>
      <c r="U146" s="9" t="str">
        <f t="shared" si="9"/>
        <v>510010-PumpRebuild/Replacement</v>
      </c>
    </row>
    <row r="147" spans="2:21">
      <c r="B147" s="9" t="s">
        <v>145</v>
      </c>
      <c r="C147" s="9" t="s">
        <v>236</v>
      </c>
      <c r="D147" s="28" t="str">
        <f t="shared" si="7"/>
        <v>Custom</v>
      </c>
      <c r="E147" s="15" t="s">
        <v>213</v>
      </c>
      <c r="F147" s="16"/>
      <c r="G147" s="17"/>
      <c r="H147" s="18"/>
      <c r="I147" s="18"/>
      <c r="J147" s="19">
        <v>0</v>
      </c>
      <c r="K147" s="16">
        <v>1</v>
      </c>
      <c r="L147" s="20">
        <v>20</v>
      </c>
      <c r="M147" s="21">
        <v>0.7</v>
      </c>
      <c r="N147" s="22"/>
      <c r="O147" s="23"/>
      <c r="P147" s="23">
        <v>0.9</v>
      </c>
      <c r="Q147" s="34" t="s">
        <v>222</v>
      </c>
      <c r="R147" s="38" t="s">
        <v>236</v>
      </c>
      <c r="S147" s="29"/>
      <c r="T147" s="30" t="str">
        <f t="shared" si="8"/>
        <v>Calculated</v>
      </c>
      <c r="U147" s="9" t="str">
        <f t="shared" si="9"/>
        <v>510018-System Replacement Tenant Improvement</v>
      </c>
    </row>
    <row r="148" spans="2:21">
      <c r="B148" s="9" t="s">
        <v>146</v>
      </c>
      <c r="C148" s="9" t="s">
        <v>236</v>
      </c>
      <c r="D148" s="28" t="str">
        <f t="shared" si="7"/>
        <v>Custom</v>
      </c>
      <c r="E148" s="15" t="s">
        <v>213</v>
      </c>
      <c r="F148" s="16"/>
      <c r="G148" s="17"/>
      <c r="H148" s="18"/>
      <c r="I148" s="18"/>
      <c r="J148" s="19">
        <v>0</v>
      </c>
      <c r="K148" s="16">
        <v>1</v>
      </c>
      <c r="L148" s="20">
        <v>20</v>
      </c>
      <c r="M148" s="21">
        <v>0.7</v>
      </c>
      <c r="N148" s="22"/>
      <c r="O148" s="23"/>
      <c r="P148" s="23">
        <v>0.9</v>
      </c>
      <c r="Q148" s="34" t="s">
        <v>222</v>
      </c>
      <c r="R148" s="38" t="s">
        <v>236</v>
      </c>
      <c r="S148" s="29"/>
      <c r="T148" s="30" t="str">
        <f t="shared" si="8"/>
        <v>Calculated</v>
      </c>
      <c r="U148" s="9" t="str">
        <f t="shared" si="9"/>
        <v>510019-Systems New Construction</v>
      </c>
    </row>
    <row r="149" spans="2:21">
      <c r="B149" s="9" t="s">
        <v>147</v>
      </c>
      <c r="C149" s="9" t="s">
        <v>236</v>
      </c>
      <c r="D149" s="28" t="str">
        <f t="shared" si="7"/>
        <v>Custom</v>
      </c>
      <c r="E149" s="15" t="s">
        <v>213</v>
      </c>
      <c r="F149" s="16"/>
      <c r="G149" s="17"/>
      <c r="H149" s="18"/>
      <c r="I149" s="18"/>
      <c r="J149" s="19">
        <v>0</v>
      </c>
      <c r="K149" s="16">
        <v>1</v>
      </c>
      <c r="L149" s="20">
        <v>5</v>
      </c>
      <c r="M149" s="21">
        <v>0.7</v>
      </c>
      <c r="N149" s="22"/>
      <c r="O149" s="23"/>
      <c r="P149" s="23">
        <v>0.9</v>
      </c>
      <c r="Q149" s="34" t="s">
        <v>222</v>
      </c>
      <c r="R149" s="38" t="s">
        <v>236</v>
      </c>
      <c r="S149" s="29"/>
      <c r="T149" s="30" t="str">
        <f t="shared" si="8"/>
        <v>Calculated</v>
      </c>
      <c r="U149" s="9" t="str">
        <f t="shared" si="9"/>
        <v>530084-BoilerUpgrades/Replacement (Equip Replacement  -  ER)</v>
      </c>
    </row>
    <row r="150" spans="2:21">
      <c r="B150" s="9" t="s">
        <v>148</v>
      </c>
      <c r="C150" s="9" t="s">
        <v>236</v>
      </c>
      <c r="D150" s="28" t="str">
        <f t="shared" si="7"/>
        <v>Custom</v>
      </c>
      <c r="E150" s="15" t="s">
        <v>213</v>
      </c>
      <c r="F150" s="16"/>
      <c r="G150" s="17"/>
      <c r="H150" s="18"/>
      <c r="I150" s="18"/>
      <c r="J150" s="19">
        <v>0</v>
      </c>
      <c r="K150" s="16">
        <v>1</v>
      </c>
      <c r="L150" s="20">
        <v>15</v>
      </c>
      <c r="M150" s="21">
        <v>0.7</v>
      </c>
      <c r="N150" s="22"/>
      <c r="O150" s="23"/>
      <c r="P150" s="23">
        <v>0.9</v>
      </c>
      <c r="Q150" s="34" t="s">
        <v>222</v>
      </c>
      <c r="R150" s="38" t="s">
        <v>236</v>
      </c>
      <c r="S150" s="29"/>
      <c r="T150" s="30" t="str">
        <f t="shared" si="8"/>
        <v>Calculated</v>
      </c>
      <c r="U150" s="9" t="str">
        <f t="shared" si="9"/>
        <v>530085-Boiler Process Improvement</v>
      </c>
    </row>
    <row r="151" spans="2:21">
      <c r="B151" s="9" t="s">
        <v>149</v>
      </c>
      <c r="C151" s="9" t="s">
        <v>236</v>
      </c>
      <c r="D151" s="28" t="str">
        <f t="shared" ref="D151:D182" si="10">IF(OR(K151=1000,J151=1,J151=1000,K151=1),"Custom","Deemed")</f>
        <v>Custom</v>
      </c>
      <c r="E151" s="15" t="s">
        <v>213</v>
      </c>
      <c r="F151" s="16"/>
      <c r="G151" s="17"/>
      <c r="H151" s="18"/>
      <c r="I151" s="18"/>
      <c r="J151" s="19">
        <v>0</v>
      </c>
      <c r="K151" s="16">
        <v>1</v>
      </c>
      <c r="L151" s="20">
        <v>20</v>
      </c>
      <c r="M151" s="21">
        <v>0.7</v>
      </c>
      <c r="N151" s="22"/>
      <c r="O151" s="23"/>
      <c r="P151" s="23">
        <v>0.9</v>
      </c>
      <c r="Q151" s="34" t="s">
        <v>222</v>
      </c>
      <c r="R151" s="38" t="s">
        <v>236</v>
      </c>
      <c r="S151" s="29"/>
      <c r="T151" s="30" t="str">
        <f t="shared" si="8"/>
        <v>Calculated</v>
      </c>
      <c r="U151" s="9" t="str">
        <f t="shared" si="9"/>
        <v>530091-Furnace Process Improvement</v>
      </c>
    </row>
    <row r="152" spans="2:21">
      <c r="B152" s="9" t="s">
        <v>150</v>
      </c>
      <c r="C152" s="9" t="s">
        <v>236</v>
      </c>
      <c r="D152" s="28" t="str">
        <f t="shared" si="10"/>
        <v>Custom</v>
      </c>
      <c r="E152" s="15" t="s">
        <v>213</v>
      </c>
      <c r="F152" s="16"/>
      <c r="G152" s="17"/>
      <c r="H152" s="18"/>
      <c r="I152" s="18"/>
      <c r="J152" s="19">
        <v>0</v>
      </c>
      <c r="K152" s="16">
        <v>1</v>
      </c>
      <c r="L152" s="20">
        <v>5</v>
      </c>
      <c r="M152" s="21">
        <v>0.7</v>
      </c>
      <c r="N152" s="22"/>
      <c r="O152" s="23"/>
      <c r="P152" s="23">
        <v>0.9</v>
      </c>
      <c r="Q152" s="34" t="s">
        <v>222</v>
      </c>
      <c r="R152" s="38" t="s">
        <v>236</v>
      </c>
      <c r="S152" s="29"/>
      <c r="T152" s="30" t="str">
        <f t="shared" si="8"/>
        <v>Calculated</v>
      </c>
      <c r="U152" s="9" t="str">
        <f t="shared" si="9"/>
        <v>530092-EngineRebuild/Replacement (Equip Replacement  -  ER)</v>
      </c>
    </row>
    <row r="153" spans="2:21">
      <c r="B153" s="9" t="s">
        <v>151</v>
      </c>
      <c r="C153" s="9" t="s">
        <v>236</v>
      </c>
      <c r="D153" s="28" t="str">
        <f t="shared" si="10"/>
        <v>Custom</v>
      </c>
      <c r="E153" s="15" t="s">
        <v>213</v>
      </c>
      <c r="F153" s="16"/>
      <c r="G153" s="17"/>
      <c r="H153" s="18"/>
      <c r="I153" s="18"/>
      <c r="J153" s="19">
        <v>0</v>
      </c>
      <c r="K153" s="16">
        <v>1</v>
      </c>
      <c r="L153" s="20">
        <v>15</v>
      </c>
      <c r="M153" s="21">
        <v>0.7</v>
      </c>
      <c r="N153" s="22"/>
      <c r="O153" s="23"/>
      <c r="P153" s="23">
        <v>0.9</v>
      </c>
      <c r="Q153" s="34" t="s">
        <v>222</v>
      </c>
      <c r="R153" s="38" t="s">
        <v>236</v>
      </c>
      <c r="S153" s="29"/>
      <c r="T153" s="30" t="str">
        <f t="shared" si="8"/>
        <v>Calculated</v>
      </c>
      <c r="U153" s="9" t="str">
        <f t="shared" si="9"/>
        <v>530093-Engine Process Improvement</v>
      </c>
    </row>
    <row r="154" spans="2:21">
      <c r="B154" s="9" t="s">
        <v>152</v>
      </c>
      <c r="C154" s="9" t="s">
        <v>236</v>
      </c>
      <c r="D154" s="28" t="str">
        <f t="shared" si="10"/>
        <v>Custom</v>
      </c>
      <c r="E154" s="15" t="s">
        <v>213</v>
      </c>
      <c r="F154" s="16"/>
      <c r="G154" s="17"/>
      <c r="H154" s="18"/>
      <c r="I154" s="18"/>
      <c r="J154" s="19">
        <v>0</v>
      </c>
      <c r="K154" s="16">
        <v>1</v>
      </c>
      <c r="L154" s="20">
        <v>6.75</v>
      </c>
      <c r="M154" s="21">
        <v>0.7</v>
      </c>
      <c r="N154" s="22"/>
      <c r="O154" s="23"/>
      <c r="P154" s="23">
        <v>0.9</v>
      </c>
      <c r="Q154" s="34" t="s">
        <v>222</v>
      </c>
      <c r="R154" s="38" t="s">
        <v>236</v>
      </c>
      <c r="S154" s="29"/>
      <c r="T154" s="30" t="str">
        <f t="shared" si="8"/>
        <v>Calculated</v>
      </c>
      <c r="U154" s="9" t="str">
        <f t="shared" si="9"/>
        <v>530094-PumpRebuild/Replacement (Equip Replacement  -  ER)</v>
      </c>
    </row>
    <row r="155" spans="2:21">
      <c r="B155" s="9" t="s">
        <v>153</v>
      </c>
      <c r="C155" s="9" t="s">
        <v>260</v>
      </c>
      <c r="D155" s="28" t="str">
        <f t="shared" si="10"/>
        <v>Deemed</v>
      </c>
      <c r="E155" s="15" t="s">
        <v>213</v>
      </c>
      <c r="F155" s="16" t="s">
        <v>261</v>
      </c>
      <c r="G155" s="17"/>
      <c r="H155" s="18"/>
      <c r="I155" s="18"/>
      <c r="J155" s="19">
        <v>0</v>
      </c>
      <c r="K155" s="16">
        <v>0.32</v>
      </c>
      <c r="L155" s="20">
        <v>5</v>
      </c>
      <c r="M155" s="21">
        <v>0.63</v>
      </c>
      <c r="N155" s="22"/>
      <c r="O155" s="23"/>
      <c r="P155" s="23"/>
      <c r="Q155" s="34" t="s">
        <v>222</v>
      </c>
      <c r="R155" s="38" t="s">
        <v>260</v>
      </c>
      <c r="S155" s="29"/>
      <c r="T155" s="30" t="str">
        <f t="shared" si="8"/>
        <v>CFRM00AVHtCtn</v>
      </c>
      <c r="U155" s="9" t="str">
        <f t="shared" si="9"/>
        <v>501001-Greenhouse Heat Curtain</v>
      </c>
    </row>
    <row r="156" spans="2:21">
      <c r="B156" s="9" t="s">
        <v>154</v>
      </c>
      <c r="C156" s="9" t="s">
        <v>262</v>
      </c>
      <c r="D156" s="28" t="str">
        <f t="shared" si="10"/>
        <v>Deemed</v>
      </c>
      <c r="E156" s="15" t="s">
        <v>213</v>
      </c>
      <c r="F156" s="16" t="s">
        <v>261</v>
      </c>
      <c r="G156" s="17"/>
      <c r="H156" s="18"/>
      <c r="I156" s="18"/>
      <c r="J156" s="19">
        <v>0</v>
      </c>
      <c r="K156" s="16">
        <v>4.9000000000000002E-2</v>
      </c>
      <c r="L156" s="20">
        <v>5</v>
      </c>
      <c r="M156" s="21">
        <v>0.46</v>
      </c>
      <c r="N156" s="22"/>
      <c r="O156" s="23"/>
      <c r="P156" s="23"/>
      <c r="Q156" s="34" t="s">
        <v>222</v>
      </c>
      <c r="R156" s="38" t="s">
        <v>262</v>
      </c>
      <c r="S156" s="29"/>
      <c r="T156" s="30" t="str">
        <f t="shared" si="8"/>
        <v>CFRM07AVIRFlm</v>
      </c>
      <c r="U156" s="9" t="str">
        <f t="shared" si="9"/>
        <v>501006-Infrared Film for Greenhouses</v>
      </c>
    </row>
    <row r="157" spans="2:21">
      <c r="B157" s="9" t="s">
        <v>155</v>
      </c>
      <c r="C157" s="9" t="s">
        <v>263</v>
      </c>
      <c r="D157" s="28" t="str">
        <f t="shared" si="10"/>
        <v>Deemed</v>
      </c>
      <c r="E157" s="15" t="s">
        <v>213</v>
      </c>
      <c r="F157" s="16"/>
      <c r="G157" s="17"/>
      <c r="H157" s="18"/>
      <c r="I157" s="18"/>
      <c r="J157" s="19">
        <v>0</v>
      </c>
      <c r="K157" s="16">
        <v>8.3000000000000007</v>
      </c>
      <c r="L157" s="20">
        <v>11</v>
      </c>
      <c r="M157" s="21">
        <v>0.6</v>
      </c>
      <c r="N157" s="22"/>
      <c r="O157" s="23"/>
      <c r="P157" s="23"/>
      <c r="Q157" s="34" t="s">
        <v>222</v>
      </c>
      <c r="R157" s="38" t="s">
        <v>263</v>
      </c>
      <c r="S157" s="29" t="s">
        <v>242</v>
      </c>
      <c r="T157" s="30" t="str">
        <f t="shared" si="8"/>
        <v/>
      </c>
      <c r="U157" s="9" t="str">
        <f t="shared" si="9"/>
        <v>501025-Pipe Insulation -Hot Water Application &gt;= 1" pipe</v>
      </c>
    </row>
    <row r="158" spans="2:21">
      <c r="B158" s="9" t="s">
        <v>156</v>
      </c>
      <c r="C158" s="9" t="s">
        <v>253</v>
      </c>
      <c r="D158" s="28" t="str">
        <f t="shared" si="10"/>
        <v>Deemed</v>
      </c>
      <c r="E158" s="15" t="s">
        <v>213</v>
      </c>
      <c r="F158" s="16" t="s">
        <v>239</v>
      </c>
      <c r="G158" s="17"/>
      <c r="H158" s="18"/>
      <c r="I158" s="18"/>
      <c r="J158" s="19">
        <v>0</v>
      </c>
      <c r="K158" s="16">
        <v>0.84</v>
      </c>
      <c r="L158" s="20">
        <v>20</v>
      </c>
      <c r="M158" s="21">
        <v>0.6</v>
      </c>
      <c r="N158" s="22"/>
      <c r="O158" s="23"/>
      <c r="P158" s="23"/>
      <c r="Q158" s="34" t="s">
        <v>222</v>
      </c>
      <c r="R158" s="38" t="s">
        <v>253</v>
      </c>
      <c r="S158" s="29" t="s">
        <v>253</v>
      </c>
      <c r="T158" s="30" t="str">
        <f t="shared" si="8"/>
        <v/>
      </c>
      <c r="U158" s="9" t="str">
        <f t="shared" si="9"/>
        <v>530030-CommercialBlr-DWH-LRG&gt;200MBtuh-Tier1-0.84TE</v>
      </c>
    </row>
    <row r="159" spans="2:21">
      <c r="B159" s="9" t="s">
        <v>157</v>
      </c>
      <c r="C159" s="9" t="s">
        <v>253</v>
      </c>
      <c r="D159" s="28" t="str">
        <f t="shared" si="10"/>
        <v>Deemed</v>
      </c>
      <c r="E159" s="15" t="s">
        <v>213</v>
      </c>
      <c r="F159" s="16" t="s">
        <v>239</v>
      </c>
      <c r="G159" s="17"/>
      <c r="H159" s="18"/>
      <c r="I159" s="18"/>
      <c r="J159" s="19">
        <v>0</v>
      </c>
      <c r="K159" s="16">
        <v>1.4</v>
      </c>
      <c r="L159" s="20">
        <v>20</v>
      </c>
      <c r="M159" s="21">
        <v>0.7</v>
      </c>
      <c r="N159" s="22"/>
      <c r="O159" s="23"/>
      <c r="P159" s="23"/>
      <c r="Q159" s="34" t="s">
        <v>222</v>
      </c>
      <c r="R159" s="38" t="s">
        <v>253</v>
      </c>
      <c r="S159" s="29" t="s">
        <v>253</v>
      </c>
      <c r="T159" s="30" t="str">
        <f t="shared" si="8"/>
        <v/>
      </c>
      <c r="U159" s="9" t="str">
        <f t="shared" si="9"/>
        <v>530031-CommercialBlr-DWH-LRG&gt;200MBtuh-Tier2-0.90TE</v>
      </c>
    </row>
    <row r="160" spans="2:21">
      <c r="B160" s="9" t="s">
        <v>158</v>
      </c>
      <c r="C160" s="9" t="s">
        <v>237</v>
      </c>
      <c r="D160" s="28" t="str">
        <f t="shared" si="10"/>
        <v>Custom</v>
      </c>
      <c r="E160" s="15" t="s">
        <v>213</v>
      </c>
      <c r="F160" s="16"/>
      <c r="G160" s="17"/>
      <c r="H160" s="18"/>
      <c r="I160" s="18"/>
      <c r="J160" s="19">
        <v>0</v>
      </c>
      <c r="K160" s="16">
        <v>1</v>
      </c>
      <c r="L160" s="20">
        <v>15</v>
      </c>
      <c r="M160" s="21">
        <v>0.5</v>
      </c>
      <c r="N160" s="22"/>
      <c r="O160" s="23"/>
      <c r="P160" s="23">
        <v>0.9</v>
      </c>
      <c r="Q160" s="34" t="s">
        <v>222</v>
      </c>
      <c r="R160" s="38" t="s">
        <v>237</v>
      </c>
      <c r="S160" s="29"/>
      <c r="T160" s="30" t="str">
        <f t="shared" si="8"/>
        <v>N/A</v>
      </c>
      <c r="U160" s="9" t="str">
        <f t="shared" si="9"/>
        <v>530105-On-Bill Financing Typical Measure</v>
      </c>
    </row>
    <row r="161" spans="2:21">
      <c r="B161" s="9" t="s">
        <v>159</v>
      </c>
      <c r="C161" s="9" t="s">
        <v>236</v>
      </c>
      <c r="D161" s="28" t="str">
        <f t="shared" si="10"/>
        <v>Custom</v>
      </c>
      <c r="E161" s="15" t="s">
        <v>213</v>
      </c>
      <c r="F161" s="16"/>
      <c r="G161" s="17"/>
      <c r="H161" s="18"/>
      <c r="I161" s="18"/>
      <c r="J161" s="19">
        <v>0</v>
      </c>
      <c r="K161" s="16">
        <v>1</v>
      </c>
      <c r="L161" s="20">
        <v>20</v>
      </c>
      <c r="M161" s="21">
        <v>0.5</v>
      </c>
      <c r="N161" s="22"/>
      <c r="O161" s="23"/>
      <c r="P161" s="23">
        <v>0.9</v>
      </c>
      <c r="Q161" s="34" t="s">
        <v>222</v>
      </c>
      <c r="R161" s="38" t="s">
        <v>236</v>
      </c>
      <c r="S161" s="29"/>
      <c r="T161" s="30" t="str">
        <f t="shared" si="8"/>
        <v>Calculated</v>
      </c>
      <c r="U161" s="9" t="str">
        <f t="shared" si="9"/>
        <v>521003-CPI Heat Recovery</v>
      </c>
    </row>
    <row r="162" spans="2:21">
      <c r="B162" s="9" t="s">
        <v>160</v>
      </c>
      <c r="C162" s="9" t="s">
        <v>236</v>
      </c>
      <c r="D162" s="28" t="str">
        <f t="shared" si="10"/>
        <v>Custom</v>
      </c>
      <c r="E162" s="15" t="s">
        <v>213</v>
      </c>
      <c r="F162" s="16"/>
      <c r="G162" s="17"/>
      <c r="H162" s="18"/>
      <c r="I162" s="18"/>
      <c r="J162" s="19">
        <v>0</v>
      </c>
      <c r="K162" s="16">
        <v>1</v>
      </c>
      <c r="L162" s="20">
        <v>20</v>
      </c>
      <c r="M162" s="21">
        <v>0.5</v>
      </c>
      <c r="N162" s="22"/>
      <c r="O162" s="23"/>
      <c r="P162" s="23">
        <v>0.9</v>
      </c>
      <c r="Q162" s="34" t="s">
        <v>222</v>
      </c>
      <c r="R162" s="38" t="s">
        <v>236</v>
      </c>
      <c r="S162" s="29"/>
      <c r="T162" s="30" t="str">
        <f t="shared" si="8"/>
        <v>Calculated</v>
      </c>
      <c r="U162" s="9" t="str">
        <f t="shared" si="9"/>
        <v>521005-CPI Equip. Modernization</v>
      </c>
    </row>
    <row r="163" spans="2:21">
      <c r="B163" s="9" t="s">
        <v>161</v>
      </c>
      <c r="C163" s="9" t="s">
        <v>264</v>
      </c>
      <c r="D163" s="28" t="str">
        <f t="shared" si="10"/>
        <v>Deemed</v>
      </c>
      <c r="E163" s="15" t="s">
        <v>213</v>
      </c>
      <c r="F163" s="16"/>
      <c r="G163" s="17"/>
      <c r="H163" s="18"/>
      <c r="I163" s="18"/>
      <c r="J163" s="19">
        <v>0</v>
      </c>
      <c r="K163" s="16">
        <v>4.42</v>
      </c>
      <c r="L163" s="20">
        <v>7</v>
      </c>
      <c r="M163" s="21">
        <v>0.55000000000000004</v>
      </c>
      <c r="N163" s="22"/>
      <c r="O163" s="23"/>
      <c r="P163" s="23"/>
      <c r="Q163" s="34" t="s">
        <v>222</v>
      </c>
      <c r="R163" s="38" t="s">
        <v>264</v>
      </c>
      <c r="S163" s="29" t="s">
        <v>289</v>
      </c>
      <c r="T163" s="30" t="str">
        <f t="shared" si="8"/>
        <v/>
      </c>
      <c r="U163" s="9" t="str">
        <f t="shared" si="9"/>
        <v>522029-Large Outdoor Pool Cover- All Climate Zones</v>
      </c>
    </row>
    <row r="164" spans="2:21">
      <c r="B164" s="9" t="s">
        <v>162</v>
      </c>
      <c r="C164" s="9" t="s">
        <v>264</v>
      </c>
      <c r="D164" s="28" t="str">
        <f t="shared" si="10"/>
        <v>Deemed</v>
      </c>
      <c r="E164" s="15" t="s">
        <v>213</v>
      </c>
      <c r="F164" s="16"/>
      <c r="G164" s="17"/>
      <c r="H164" s="18"/>
      <c r="I164" s="18"/>
      <c r="J164" s="19">
        <v>0</v>
      </c>
      <c r="K164" s="16">
        <v>3.08</v>
      </c>
      <c r="L164" s="20">
        <v>7</v>
      </c>
      <c r="M164" s="21">
        <v>0.55000000000000004</v>
      </c>
      <c r="N164" s="22"/>
      <c r="O164" s="23"/>
      <c r="P164" s="23"/>
      <c r="Q164" s="34" t="s">
        <v>222</v>
      </c>
      <c r="R164" s="38" t="s">
        <v>264</v>
      </c>
      <c r="S164" s="29" t="s">
        <v>289</v>
      </c>
      <c r="T164" s="30" t="str">
        <f t="shared" si="8"/>
        <v/>
      </c>
      <c r="U164" s="9" t="str">
        <f t="shared" si="9"/>
        <v>522030-Small Outdoor Pool Cover- All Climate Zones</v>
      </c>
    </row>
    <row r="165" spans="2:21">
      <c r="B165" s="9" t="s">
        <v>163</v>
      </c>
      <c r="C165" s="9" t="s">
        <v>265</v>
      </c>
      <c r="D165" s="28" t="str">
        <f t="shared" si="10"/>
        <v>Deemed</v>
      </c>
      <c r="E165" s="15" t="s">
        <v>0</v>
      </c>
      <c r="F165" s="16"/>
      <c r="G165" s="17"/>
      <c r="H165" s="18"/>
      <c r="I165" s="18"/>
      <c r="J165" s="19">
        <v>0</v>
      </c>
      <c r="K165" s="16">
        <v>1093</v>
      </c>
      <c r="L165" s="20">
        <v>15</v>
      </c>
      <c r="M165" s="21">
        <v>0.55000000000000004</v>
      </c>
      <c r="N165" s="22"/>
      <c r="O165" s="23"/>
      <c r="P165" s="23"/>
      <c r="Q165" s="34" t="s">
        <v>222</v>
      </c>
      <c r="R165" s="38" t="s">
        <v>265</v>
      </c>
      <c r="S165" s="29" t="s">
        <v>265</v>
      </c>
      <c r="T165" s="30" t="str">
        <f t="shared" si="8"/>
        <v/>
      </c>
      <c r="U165" s="9" t="str">
        <f t="shared" si="9"/>
        <v>512002-CDHW recirculation pump demand control (1093 Therms)</v>
      </c>
    </row>
    <row r="166" spans="2:21">
      <c r="B166" s="9" t="s">
        <v>164</v>
      </c>
      <c r="C166" s="9" t="s">
        <v>265</v>
      </c>
      <c r="D166" s="28" t="str">
        <f t="shared" si="10"/>
        <v>Deemed</v>
      </c>
      <c r="E166" s="15" t="s">
        <v>0</v>
      </c>
      <c r="F166" s="16"/>
      <c r="G166" s="17"/>
      <c r="H166" s="18"/>
      <c r="I166" s="18"/>
      <c r="J166" s="19">
        <v>0</v>
      </c>
      <c r="K166" s="16">
        <v>1745</v>
      </c>
      <c r="L166" s="20">
        <v>15</v>
      </c>
      <c r="M166" s="21">
        <v>0.55000000000000004</v>
      </c>
      <c r="N166" s="22"/>
      <c r="O166" s="23"/>
      <c r="P166" s="23"/>
      <c r="Q166" s="34" t="s">
        <v>222</v>
      </c>
      <c r="R166" s="38" t="s">
        <v>265</v>
      </c>
      <c r="S166" s="29" t="s">
        <v>265</v>
      </c>
      <c r="T166" s="30" t="str">
        <f t="shared" si="8"/>
        <v/>
      </c>
      <c r="U166" s="9" t="str">
        <f t="shared" si="9"/>
        <v>512003-CDHW recirculation pump demand control (1745 Therms)</v>
      </c>
    </row>
    <row r="167" spans="2:21">
      <c r="B167" s="9" t="s">
        <v>165</v>
      </c>
      <c r="C167" s="9" t="s">
        <v>266</v>
      </c>
      <c r="D167" s="28" t="str">
        <f t="shared" si="10"/>
        <v>Deemed</v>
      </c>
      <c r="E167" s="15" t="s">
        <v>0</v>
      </c>
      <c r="F167" s="16"/>
      <c r="G167" s="17"/>
      <c r="H167" s="18"/>
      <c r="I167" s="18"/>
      <c r="J167" s="19">
        <v>0</v>
      </c>
      <c r="K167" s="16">
        <v>13</v>
      </c>
      <c r="L167" s="20">
        <v>10</v>
      </c>
      <c r="M167" s="21">
        <v>0.55000000000000004</v>
      </c>
      <c r="N167" s="22"/>
      <c r="O167" s="23">
        <v>0.66500000000000004</v>
      </c>
      <c r="P167" s="23"/>
      <c r="Q167" s="34" t="s">
        <v>222</v>
      </c>
      <c r="R167" s="38" t="s">
        <v>266</v>
      </c>
      <c r="S167" s="29"/>
      <c r="T167" s="30" t="str">
        <f t="shared" si="8"/>
        <v>RMFM06AVWHFau</v>
      </c>
      <c r="U167" s="9" t="str">
        <f t="shared" si="9"/>
        <v>519008-Faucet Aerators - Kitchen 1.5 gpm</v>
      </c>
    </row>
    <row r="168" spans="2:21">
      <c r="B168" s="9" t="s">
        <v>166</v>
      </c>
      <c r="C168" s="9" t="s">
        <v>267</v>
      </c>
      <c r="D168" s="28" t="str">
        <f t="shared" si="10"/>
        <v>Deemed</v>
      </c>
      <c r="E168" s="15" t="s">
        <v>0</v>
      </c>
      <c r="F168" s="16"/>
      <c r="G168" s="17"/>
      <c r="H168" s="18"/>
      <c r="I168" s="18"/>
      <c r="J168" s="19">
        <v>0</v>
      </c>
      <c r="K168" s="16">
        <v>6.9</v>
      </c>
      <c r="L168" s="20">
        <v>10</v>
      </c>
      <c r="M168" s="21">
        <v>0.55000000000000004</v>
      </c>
      <c r="N168" s="22"/>
      <c r="O168" s="23">
        <v>0.66500000000000004</v>
      </c>
      <c r="P168" s="23"/>
      <c r="Q168" s="34" t="s">
        <v>222</v>
      </c>
      <c r="R168" s="38" t="s">
        <v>267</v>
      </c>
      <c r="S168" s="29"/>
      <c r="T168" s="30" t="str">
        <f t="shared" si="8"/>
        <v>WPSCGREWH120618A</v>
      </c>
      <c r="U168" s="9" t="str">
        <f t="shared" si="9"/>
        <v>519009-Faucet Aerators - Bath 1.0 gpm</v>
      </c>
    </row>
    <row r="169" spans="2:21">
      <c r="B169" s="9" t="s">
        <v>167</v>
      </c>
      <c r="C169" s="9" t="s">
        <v>268</v>
      </c>
      <c r="D169" s="28" t="str">
        <f t="shared" si="10"/>
        <v>Deemed</v>
      </c>
      <c r="E169" s="15" t="s">
        <v>0</v>
      </c>
      <c r="F169" s="16"/>
      <c r="G169" s="17"/>
      <c r="H169" s="18"/>
      <c r="I169" s="18"/>
      <c r="J169" s="19">
        <v>0</v>
      </c>
      <c r="K169" s="16">
        <v>16</v>
      </c>
      <c r="L169" s="20">
        <v>10</v>
      </c>
      <c r="M169" s="21">
        <v>0.55000000000000004</v>
      </c>
      <c r="N169" s="22"/>
      <c r="O169" s="23">
        <v>0.73699999999999999</v>
      </c>
      <c r="P169" s="23"/>
      <c r="Q169" s="34" t="s">
        <v>222</v>
      </c>
      <c r="R169" s="38" t="s">
        <v>268</v>
      </c>
      <c r="S169" s="29" t="s">
        <v>268</v>
      </c>
      <c r="T169" s="30" t="str">
        <f t="shared" si="8"/>
        <v/>
      </c>
      <c r="U169" s="9" t="str">
        <f t="shared" si="9"/>
        <v>519010-Low Flow Showerhead 1.5 gpm (replace 2.5gpm or above)</v>
      </c>
    </row>
    <row r="170" spans="2:21">
      <c r="B170" s="9" t="s">
        <v>168</v>
      </c>
      <c r="C170" s="9" t="s">
        <v>269</v>
      </c>
      <c r="D170" s="28" t="str">
        <f t="shared" si="10"/>
        <v>Deemed</v>
      </c>
      <c r="E170" s="15" t="s">
        <v>0</v>
      </c>
      <c r="F170" s="16"/>
      <c r="G170" s="17"/>
      <c r="H170" s="18"/>
      <c r="I170" s="18"/>
      <c r="J170" s="19">
        <v>0</v>
      </c>
      <c r="K170" s="16">
        <v>16</v>
      </c>
      <c r="L170" s="20">
        <v>10</v>
      </c>
      <c r="M170" s="21">
        <v>0.55000000000000004</v>
      </c>
      <c r="N170" s="22"/>
      <c r="O170" s="23">
        <v>0.73699999999999999</v>
      </c>
      <c r="P170" s="23"/>
      <c r="Q170" s="34" t="s">
        <v>222</v>
      </c>
      <c r="R170" s="38" t="s">
        <v>269</v>
      </c>
      <c r="S170" s="29" t="s">
        <v>285</v>
      </c>
      <c r="T170" s="30" t="str">
        <f t="shared" si="8"/>
        <v/>
      </c>
      <c r="U170" s="9" t="str">
        <f t="shared" si="9"/>
        <v>513006-Super Low Flow Showerhead</v>
      </c>
    </row>
    <row r="171" spans="2:21">
      <c r="B171" s="9" t="s">
        <v>169</v>
      </c>
      <c r="C171" s="9" t="s">
        <v>267</v>
      </c>
      <c r="D171" s="28" t="str">
        <f t="shared" si="10"/>
        <v>Deemed</v>
      </c>
      <c r="E171" s="15" t="s">
        <v>0</v>
      </c>
      <c r="F171" s="16"/>
      <c r="G171" s="17"/>
      <c r="H171" s="18"/>
      <c r="I171" s="18"/>
      <c r="J171" s="19">
        <v>0</v>
      </c>
      <c r="K171" s="16">
        <v>6.9</v>
      </c>
      <c r="L171" s="20">
        <v>10</v>
      </c>
      <c r="M171" s="21">
        <v>0.55000000000000004</v>
      </c>
      <c r="N171" s="22"/>
      <c r="O171" s="23">
        <v>0.73699999999999999</v>
      </c>
      <c r="P171" s="23"/>
      <c r="Q171" s="34" t="s">
        <v>222</v>
      </c>
      <c r="R171" s="38" t="s">
        <v>267</v>
      </c>
      <c r="S171" s="29"/>
      <c r="T171" s="30" t="str">
        <f t="shared" si="8"/>
        <v>WPSCGREWH120618A</v>
      </c>
      <c r="U171" s="9" t="str">
        <f t="shared" si="9"/>
        <v>513007-Super Low Flow Batheroom Aerator</v>
      </c>
    </row>
    <row r="172" spans="2:21">
      <c r="B172" s="9" t="s">
        <v>170</v>
      </c>
      <c r="C172" s="9" t="s">
        <v>267</v>
      </c>
      <c r="D172" s="28" t="str">
        <f t="shared" si="10"/>
        <v>Deemed</v>
      </c>
      <c r="E172" s="15" t="s">
        <v>0</v>
      </c>
      <c r="F172" s="16"/>
      <c r="G172" s="17"/>
      <c r="H172" s="18"/>
      <c r="I172" s="18"/>
      <c r="J172" s="19">
        <v>0</v>
      </c>
      <c r="K172" s="16">
        <v>13</v>
      </c>
      <c r="L172" s="20">
        <v>10</v>
      </c>
      <c r="M172" s="21">
        <v>0.55000000000000004</v>
      </c>
      <c r="N172" s="22"/>
      <c r="O172" s="23">
        <v>0.66500000000000004</v>
      </c>
      <c r="P172" s="23"/>
      <c r="Q172" s="34" t="s">
        <v>222</v>
      </c>
      <c r="R172" s="38" t="s">
        <v>267</v>
      </c>
      <c r="S172" s="29"/>
      <c r="T172" s="30" t="str">
        <f t="shared" si="8"/>
        <v>WPSCGREWH120618A</v>
      </c>
      <c r="U172" s="9" t="str">
        <f t="shared" si="9"/>
        <v>513008-Low Flow Kitchen Aerator</v>
      </c>
    </row>
    <row r="173" spans="2:21">
      <c r="B173" s="9" t="s">
        <v>171</v>
      </c>
      <c r="C173" s="9" t="s">
        <v>270</v>
      </c>
      <c r="D173" s="28" t="str">
        <f t="shared" si="10"/>
        <v>Deemed</v>
      </c>
      <c r="E173" s="15" t="s">
        <v>0</v>
      </c>
      <c r="F173" s="16"/>
      <c r="G173" s="17"/>
      <c r="H173" s="18"/>
      <c r="I173" s="18"/>
      <c r="J173" s="19">
        <v>0</v>
      </c>
      <c r="K173" s="16">
        <v>11.99</v>
      </c>
      <c r="L173" s="20">
        <v>10</v>
      </c>
      <c r="M173" s="21">
        <v>0.7</v>
      </c>
      <c r="N173" s="22"/>
      <c r="O173" s="23"/>
      <c r="P173" s="23"/>
      <c r="Q173" s="34" t="s">
        <v>222</v>
      </c>
      <c r="R173" s="38" t="s">
        <v>270</v>
      </c>
      <c r="S173" s="29"/>
      <c r="T173" s="30" t="str">
        <f t="shared" si="8"/>
        <v>SCGWP100202A</v>
      </c>
      <c r="U173" s="9" t="str">
        <f t="shared" si="9"/>
        <v>514002-LivingWise School Energy Kit</v>
      </c>
    </row>
    <row r="174" spans="2:21">
      <c r="B174" s="9" t="s">
        <v>172</v>
      </c>
      <c r="C174" s="9" t="s">
        <v>271</v>
      </c>
      <c r="D174" s="28" t="str">
        <f t="shared" si="10"/>
        <v>Deemed</v>
      </c>
      <c r="E174" s="15" t="s">
        <v>0</v>
      </c>
      <c r="F174" s="16"/>
      <c r="G174" s="17"/>
      <c r="H174" s="18"/>
      <c r="I174" s="18"/>
      <c r="J174" s="19">
        <v>0</v>
      </c>
      <c r="K174" s="16">
        <v>7.42</v>
      </c>
      <c r="L174" s="20">
        <v>11</v>
      </c>
      <c r="M174" s="21">
        <v>0.55000000000000004</v>
      </c>
      <c r="N174" s="22"/>
      <c r="O174" s="23"/>
      <c r="P174" s="23"/>
      <c r="Q174" s="34" t="s">
        <v>222</v>
      </c>
      <c r="R174" s="38" t="s">
        <v>271</v>
      </c>
      <c r="S174" s="29"/>
      <c r="T174" s="30" t="str">
        <f t="shared" si="8"/>
        <v>RSFM01AVWHPwr-2</v>
      </c>
      <c r="U174" s="9" t="str">
        <f t="shared" si="9"/>
        <v>515006-Pipe Wrap - CZ6-CZ9</v>
      </c>
    </row>
    <row r="175" spans="2:21">
      <c r="B175" s="9" t="s">
        <v>173</v>
      </c>
      <c r="C175" s="9" t="s">
        <v>272</v>
      </c>
      <c r="D175" s="28" t="str">
        <f t="shared" si="10"/>
        <v>Deemed</v>
      </c>
      <c r="E175" s="15" t="s">
        <v>0</v>
      </c>
      <c r="F175" s="16"/>
      <c r="G175" s="17"/>
      <c r="H175" s="18"/>
      <c r="I175" s="18"/>
      <c r="J175" s="19">
        <v>0</v>
      </c>
      <c r="K175" s="16">
        <v>8.9779999999999998</v>
      </c>
      <c r="L175" s="20">
        <v>11</v>
      </c>
      <c r="M175" s="21">
        <v>0.55000000000000004</v>
      </c>
      <c r="N175" s="22"/>
      <c r="O175" s="23"/>
      <c r="P175" s="23"/>
      <c r="Q175" s="34" t="s">
        <v>222</v>
      </c>
      <c r="R175" s="38" t="s">
        <v>272</v>
      </c>
      <c r="S175" s="29"/>
      <c r="T175" s="30" t="str">
        <f t="shared" si="8"/>
        <v>RSFM01AVWHPwr-7</v>
      </c>
      <c r="U175" s="9" t="str">
        <f t="shared" si="9"/>
        <v>515007-Pipe Wrap - CZ10-CZ16</v>
      </c>
    </row>
    <row r="176" spans="2:21">
      <c r="B176" s="9" t="s">
        <v>174</v>
      </c>
      <c r="C176" s="9" t="s">
        <v>273</v>
      </c>
      <c r="D176" s="28" t="str">
        <f t="shared" si="10"/>
        <v>Deemed</v>
      </c>
      <c r="E176" s="15" t="s">
        <v>0</v>
      </c>
      <c r="F176" s="16"/>
      <c r="G176" s="17"/>
      <c r="H176" s="18"/>
      <c r="I176" s="18"/>
      <c r="J176" s="19">
        <v>0</v>
      </c>
      <c r="K176" s="16">
        <v>6.9</v>
      </c>
      <c r="L176" s="20">
        <v>10</v>
      </c>
      <c r="M176" s="21">
        <v>0.55000000000000004</v>
      </c>
      <c r="N176" s="22"/>
      <c r="O176" s="23">
        <v>0.66500000000000004</v>
      </c>
      <c r="P176" s="23"/>
      <c r="Q176" s="34" t="s">
        <v>222</v>
      </c>
      <c r="R176" s="38" t="s">
        <v>273</v>
      </c>
      <c r="S176" s="29"/>
      <c r="T176" s="30" t="str">
        <f t="shared" si="8"/>
        <v>RSFM06AVWHFau</v>
      </c>
      <c r="U176" s="9" t="str">
        <f t="shared" si="9"/>
        <v>515008-Faucet Aerators CZ6-CZ9</v>
      </c>
    </row>
    <row r="177" spans="2:21">
      <c r="B177" s="9" t="s">
        <v>175</v>
      </c>
      <c r="C177" s="9" t="s">
        <v>274</v>
      </c>
      <c r="D177" s="28" t="str">
        <f t="shared" si="10"/>
        <v>Deemed</v>
      </c>
      <c r="E177" s="15" t="s">
        <v>0</v>
      </c>
      <c r="F177" s="16"/>
      <c r="G177" s="17"/>
      <c r="H177" s="18"/>
      <c r="I177" s="18"/>
      <c r="J177" s="19">
        <v>0</v>
      </c>
      <c r="K177" s="16">
        <v>6.9</v>
      </c>
      <c r="L177" s="20">
        <v>10</v>
      </c>
      <c r="M177" s="21">
        <v>0.55000000000000004</v>
      </c>
      <c r="N177" s="22"/>
      <c r="O177" s="23">
        <v>0.66500000000000004</v>
      </c>
      <c r="P177" s="23"/>
      <c r="Q177" s="34" t="s">
        <v>222</v>
      </c>
      <c r="R177" s="38" t="s">
        <v>274</v>
      </c>
      <c r="S177" s="29"/>
      <c r="T177" s="30" t="str">
        <f t="shared" si="8"/>
        <v>RSFM10AVWHFau</v>
      </c>
      <c r="U177" s="9" t="str">
        <f t="shared" si="9"/>
        <v>515009-Faucet Aerators - CZ10-CZ16</v>
      </c>
    </row>
    <row r="178" spans="2:21">
      <c r="B178" s="9" t="s">
        <v>176</v>
      </c>
      <c r="C178" s="9" t="s">
        <v>275</v>
      </c>
      <c r="D178" s="28" t="str">
        <f t="shared" si="10"/>
        <v>Deemed</v>
      </c>
      <c r="E178" s="15" t="s">
        <v>0</v>
      </c>
      <c r="F178" s="16"/>
      <c r="G178" s="17"/>
      <c r="H178" s="18"/>
      <c r="I178" s="18"/>
      <c r="J178" s="19">
        <v>0</v>
      </c>
      <c r="K178" s="16">
        <v>16</v>
      </c>
      <c r="L178" s="20">
        <v>10</v>
      </c>
      <c r="M178" s="21">
        <v>0.55000000000000004</v>
      </c>
      <c r="N178" s="22"/>
      <c r="O178" s="23">
        <v>0.73699999999999999</v>
      </c>
      <c r="P178" s="23"/>
      <c r="Q178" s="34" t="s">
        <v>222</v>
      </c>
      <c r="R178" s="38" t="s">
        <v>275</v>
      </c>
      <c r="S178" s="29"/>
      <c r="T178" s="30" t="str">
        <f t="shared" si="8"/>
        <v>RSFM06AVWHShw</v>
      </c>
      <c r="U178" s="9" t="str">
        <f t="shared" si="9"/>
        <v>515010-Low Flow Showerhead - CZ6-CZ9</v>
      </c>
    </row>
    <row r="179" spans="2:21">
      <c r="B179" s="9" t="s">
        <v>177</v>
      </c>
      <c r="C179" s="9" t="s">
        <v>276</v>
      </c>
      <c r="D179" s="28" t="str">
        <f t="shared" si="10"/>
        <v>Deemed</v>
      </c>
      <c r="E179" s="15" t="s">
        <v>0</v>
      </c>
      <c r="F179" s="16"/>
      <c r="G179" s="17"/>
      <c r="H179" s="18"/>
      <c r="I179" s="18"/>
      <c r="J179" s="19">
        <v>0</v>
      </c>
      <c r="K179" s="16">
        <v>16</v>
      </c>
      <c r="L179" s="20">
        <v>10</v>
      </c>
      <c r="M179" s="21">
        <v>0.55000000000000004</v>
      </c>
      <c r="N179" s="22"/>
      <c r="O179" s="23">
        <v>0.73699999999999999</v>
      </c>
      <c r="P179" s="23"/>
      <c r="Q179" s="34" t="s">
        <v>222</v>
      </c>
      <c r="R179" s="38" t="s">
        <v>276</v>
      </c>
      <c r="S179" s="29"/>
      <c r="T179" s="30" t="str">
        <f t="shared" si="8"/>
        <v>RSFM10AVWHShw</v>
      </c>
      <c r="U179" s="9" t="str">
        <f t="shared" si="9"/>
        <v>515011-Low Flow Showerhead - CZ10-CZ16</v>
      </c>
    </row>
    <row r="180" spans="2:21">
      <c r="B180" s="9" t="s">
        <v>178</v>
      </c>
      <c r="C180" s="9" t="s">
        <v>277</v>
      </c>
      <c r="D180" s="28" t="str">
        <f t="shared" si="10"/>
        <v>Deemed</v>
      </c>
      <c r="E180" s="15" t="s">
        <v>0</v>
      </c>
      <c r="F180" s="16"/>
      <c r="G180" s="17"/>
      <c r="H180" s="18"/>
      <c r="I180" s="18"/>
      <c r="J180" s="19">
        <v>0</v>
      </c>
      <c r="K180" s="16">
        <v>48.51</v>
      </c>
      <c r="L180" s="20">
        <v>18</v>
      </c>
      <c r="M180" s="21">
        <v>0.55000000000000004</v>
      </c>
      <c r="N180" s="22"/>
      <c r="O180" s="23">
        <v>0.46300000000000002</v>
      </c>
      <c r="P180" s="23"/>
      <c r="Q180" s="34" t="s">
        <v>222</v>
      </c>
      <c r="R180" s="38" t="s">
        <v>277</v>
      </c>
      <c r="S180" s="29" t="s">
        <v>277</v>
      </c>
      <c r="T180" s="30" t="str">
        <f t="shared" si="8"/>
        <v/>
      </c>
      <c r="U180" s="9" t="str">
        <f t="shared" si="9"/>
        <v>515012-Duct Test and Seal 35% to 15% - CZ6  Vin 1976_1994</v>
      </c>
    </row>
    <row r="181" spans="2:21">
      <c r="B181" s="9" t="s">
        <v>179</v>
      </c>
      <c r="C181" s="9" t="s">
        <v>277</v>
      </c>
      <c r="D181" s="28" t="str">
        <f t="shared" si="10"/>
        <v>Deemed</v>
      </c>
      <c r="E181" s="15" t="s">
        <v>0</v>
      </c>
      <c r="F181" s="16"/>
      <c r="G181" s="17"/>
      <c r="H181" s="18"/>
      <c r="I181" s="18"/>
      <c r="J181" s="19">
        <v>0</v>
      </c>
      <c r="K181" s="16">
        <v>64.599999999999994</v>
      </c>
      <c r="L181" s="20">
        <v>18</v>
      </c>
      <c r="M181" s="21">
        <v>0.55000000000000004</v>
      </c>
      <c r="N181" s="22"/>
      <c r="O181" s="23">
        <v>0.46300000000000002</v>
      </c>
      <c r="P181" s="23"/>
      <c r="Q181" s="34" t="s">
        <v>222</v>
      </c>
      <c r="R181" s="38" t="s">
        <v>277</v>
      </c>
      <c r="S181" s="29" t="s">
        <v>277</v>
      </c>
      <c r="T181" s="30" t="str">
        <f t="shared" si="8"/>
        <v/>
      </c>
      <c r="U181" s="9" t="str">
        <f t="shared" si="9"/>
        <v>515013-Duct Test and Seal 35% to 15% - CZ8  Vin 1976_1994</v>
      </c>
    </row>
    <row r="182" spans="2:21">
      <c r="B182" s="9" t="s">
        <v>180</v>
      </c>
      <c r="C182" s="9" t="s">
        <v>277</v>
      </c>
      <c r="D182" s="28" t="str">
        <f t="shared" si="10"/>
        <v>Deemed</v>
      </c>
      <c r="E182" s="15" t="s">
        <v>0</v>
      </c>
      <c r="F182" s="16"/>
      <c r="G182" s="17"/>
      <c r="H182" s="18"/>
      <c r="I182" s="18"/>
      <c r="J182" s="19">
        <v>0</v>
      </c>
      <c r="K182" s="16">
        <v>48.302700000000002</v>
      </c>
      <c r="L182" s="20">
        <v>18</v>
      </c>
      <c r="M182" s="21">
        <v>0.55000000000000004</v>
      </c>
      <c r="N182" s="22"/>
      <c r="O182" s="23">
        <v>0.46300000000000002</v>
      </c>
      <c r="P182" s="23"/>
      <c r="Q182" s="34" t="s">
        <v>222</v>
      </c>
      <c r="R182" s="38" t="s">
        <v>277</v>
      </c>
      <c r="S182" s="29" t="s">
        <v>277</v>
      </c>
      <c r="T182" s="30" t="str">
        <f t="shared" si="8"/>
        <v/>
      </c>
      <c r="U182" s="9" t="str">
        <f t="shared" si="9"/>
        <v>515014-Duct Test and Seal 35% to 15% - CZ9  Vin 1976_1994</v>
      </c>
    </row>
    <row r="183" spans="2:21">
      <c r="B183" s="9" t="s">
        <v>181</v>
      </c>
      <c r="C183" s="9" t="s">
        <v>277</v>
      </c>
      <c r="D183" s="28" t="str">
        <f t="shared" ref="D183:D201" si="11">IF(OR(K183=1000,J183=1,J183=1000,K183=1),"Custom","Deemed")</f>
        <v>Deemed</v>
      </c>
      <c r="E183" s="15" t="s">
        <v>0</v>
      </c>
      <c r="F183" s="16"/>
      <c r="G183" s="17"/>
      <c r="H183" s="18"/>
      <c r="I183" s="18"/>
      <c r="J183" s="19">
        <v>0</v>
      </c>
      <c r="K183" s="16">
        <v>96.97</v>
      </c>
      <c r="L183" s="20">
        <v>18</v>
      </c>
      <c r="M183" s="21">
        <v>0.55000000000000004</v>
      </c>
      <c r="N183" s="22"/>
      <c r="O183" s="23">
        <v>0.46300000000000002</v>
      </c>
      <c r="P183" s="23"/>
      <c r="Q183" s="34" t="s">
        <v>222</v>
      </c>
      <c r="R183" s="38" t="s">
        <v>277</v>
      </c>
      <c r="S183" s="29" t="s">
        <v>277</v>
      </c>
      <c r="T183" s="30" t="str">
        <f t="shared" si="8"/>
        <v/>
      </c>
      <c r="U183" s="9" t="str">
        <f t="shared" si="9"/>
        <v>515015-Duct Test and Seal 35% to 15% - CZ10  Vin 1976_1994</v>
      </c>
    </row>
    <row r="184" spans="2:21">
      <c r="B184" s="9" t="s">
        <v>182</v>
      </c>
      <c r="C184" s="9" t="s">
        <v>277</v>
      </c>
      <c r="D184" s="28" t="str">
        <f t="shared" si="11"/>
        <v>Deemed</v>
      </c>
      <c r="E184" s="15" t="s">
        <v>0</v>
      </c>
      <c r="F184" s="16"/>
      <c r="G184" s="17"/>
      <c r="H184" s="18"/>
      <c r="I184" s="18"/>
      <c r="J184" s="19">
        <v>0</v>
      </c>
      <c r="K184" s="16">
        <v>210.49</v>
      </c>
      <c r="L184" s="20">
        <v>18</v>
      </c>
      <c r="M184" s="21">
        <v>0.55000000000000004</v>
      </c>
      <c r="N184" s="22"/>
      <c r="O184" s="23">
        <v>0.46300000000000002</v>
      </c>
      <c r="P184" s="23"/>
      <c r="Q184" s="34" t="s">
        <v>222</v>
      </c>
      <c r="R184" s="38" t="s">
        <v>277</v>
      </c>
      <c r="S184" s="29" t="s">
        <v>277</v>
      </c>
      <c r="T184" s="30" t="str">
        <f t="shared" si="8"/>
        <v/>
      </c>
      <c r="U184" s="9" t="str">
        <f t="shared" si="9"/>
        <v>515016-Duct Test and Seal 35% to 15% - CZ14  Vin 1976_1994</v>
      </c>
    </row>
    <row r="185" spans="2:21">
      <c r="B185" s="9" t="s">
        <v>183</v>
      </c>
      <c r="C185" s="9" t="s">
        <v>277</v>
      </c>
      <c r="D185" s="28" t="str">
        <f t="shared" si="11"/>
        <v>Deemed</v>
      </c>
      <c r="E185" s="15" t="s">
        <v>0</v>
      </c>
      <c r="F185" s="16"/>
      <c r="G185" s="17"/>
      <c r="H185" s="18"/>
      <c r="I185" s="18"/>
      <c r="J185" s="19">
        <v>0</v>
      </c>
      <c r="K185" s="16">
        <v>65.849999999999994</v>
      </c>
      <c r="L185" s="20">
        <v>18</v>
      </c>
      <c r="M185" s="21">
        <v>0.55000000000000004</v>
      </c>
      <c r="N185" s="22"/>
      <c r="O185" s="23">
        <v>0.46300000000000002</v>
      </c>
      <c r="P185" s="23"/>
      <c r="Q185" s="34" t="s">
        <v>222</v>
      </c>
      <c r="R185" s="38" t="s">
        <v>277</v>
      </c>
      <c r="S185" s="29" t="s">
        <v>277</v>
      </c>
      <c r="T185" s="30" t="str">
        <f t="shared" si="8"/>
        <v/>
      </c>
      <c r="U185" s="9" t="str">
        <f t="shared" si="9"/>
        <v>515017-Duct Test and Seal 35% to 15% - CZ15  Vin 1976_1994</v>
      </c>
    </row>
    <row r="186" spans="2:21">
      <c r="B186" s="9" t="s">
        <v>184</v>
      </c>
      <c r="C186" s="9" t="s">
        <v>277</v>
      </c>
      <c r="D186" s="28" t="str">
        <f t="shared" si="11"/>
        <v>Deemed</v>
      </c>
      <c r="E186" s="15" t="s">
        <v>0</v>
      </c>
      <c r="F186" s="16"/>
      <c r="G186" s="17"/>
      <c r="H186" s="18"/>
      <c r="I186" s="18"/>
      <c r="J186" s="19">
        <v>0</v>
      </c>
      <c r="K186" s="16">
        <v>295.57</v>
      </c>
      <c r="L186" s="20">
        <v>18</v>
      </c>
      <c r="M186" s="21">
        <v>0.55000000000000004</v>
      </c>
      <c r="N186" s="22"/>
      <c r="O186" s="23">
        <v>0.46300000000000002</v>
      </c>
      <c r="P186" s="23"/>
      <c r="Q186" s="34" t="s">
        <v>222</v>
      </c>
      <c r="R186" s="38" t="s">
        <v>277</v>
      </c>
      <c r="S186" s="29" t="s">
        <v>277</v>
      </c>
      <c r="T186" s="30" t="str">
        <f t="shared" si="8"/>
        <v/>
      </c>
      <c r="U186" s="9" t="str">
        <f t="shared" si="9"/>
        <v>515018-Duct Test and Seal 35% to 15% - CZ16  Vin 1976_1994</v>
      </c>
    </row>
    <row r="187" spans="2:21">
      <c r="B187" s="9" t="s">
        <v>185</v>
      </c>
      <c r="C187" s="9" t="s">
        <v>277</v>
      </c>
      <c r="D187" s="28" t="str">
        <f t="shared" si="11"/>
        <v>Deemed</v>
      </c>
      <c r="E187" s="15" t="s">
        <v>0</v>
      </c>
      <c r="F187" s="16"/>
      <c r="G187" s="17"/>
      <c r="H187" s="18"/>
      <c r="I187" s="18"/>
      <c r="J187" s="19">
        <v>0</v>
      </c>
      <c r="K187" s="16">
        <v>40.36</v>
      </c>
      <c r="L187" s="20">
        <v>18</v>
      </c>
      <c r="M187" s="21">
        <v>0.55000000000000004</v>
      </c>
      <c r="N187" s="22"/>
      <c r="O187" s="23">
        <v>0.46300000000000002</v>
      </c>
      <c r="P187" s="23"/>
      <c r="Q187" s="34" t="s">
        <v>222</v>
      </c>
      <c r="R187" s="38" t="s">
        <v>277</v>
      </c>
      <c r="S187" s="29" t="s">
        <v>277</v>
      </c>
      <c r="T187" s="30" t="str">
        <f t="shared" si="8"/>
        <v/>
      </c>
      <c r="U187" s="9" t="str">
        <f t="shared" si="9"/>
        <v>515019-Duct Test and Seal 35% to 15% - CZ6  Vin 1994_2005</v>
      </c>
    </row>
    <row r="188" spans="2:21">
      <c r="B188" s="9" t="s">
        <v>186</v>
      </c>
      <c r="C188" s="9" t="s">
        <v>277</v>
      </c>
      <c r="D188" s="28" t="str">
        <f t="shared" si="11"/>
        <v>Deemed</v>
      </c>
      <c r="E188" s="15" t="s">
        <v>0</v>
      </c>
      <c r="F188" s="16"/>
      <c r="G188" s="17"/>
      <c r="H188" s="18"/>
      <c r="I188" s="18"/>
      <c r="J188" s="19">
        <v>0</v>
      </c>
      <c r="K188" s="16">
        <v>49.28</v>
      </c>
      <c r="L188" s="20">
        <v>18</v>
      </c>
      <c r="M188" s="21">
        <v>0.55000000000000004</v>
      </c>
      <c r="N188" s="22"/>
      <c r="O188" s="23">
        <v>0.46300000000000002</v>
      </c>
      <c r="P188" s="23"/>
      <c r="Q188" s="34" t="s">
        <v>222</v>
      </c>
      <c r="R188" s="38" t="s">
        <v>277</v>
      </c>
      <c r="S188" s="29" t="s">
        <v>277</v>
      </c>
      <c r="T188" s="30" t="str">
        <f t="shared" si="8"/>
        <v/>
      </c>
      <c r="U188" s="9" t="str">
        <f t="shared" si="9"/>
        <v>515020-Duct Test and Seal 35% to 15% - CZ8  Vin 1994_2005</v>
      </c>
    </row>
    <row r="189" spans="2:21">
      <c r="B189" s="9" t="s">
        <v>187</v>
      </c>
      <c r="C189" s="9" t="s">
        <v>277</v>
      </c>
      <c r="D189" s="28" t="str">
        <f t="shared" si="11"/>
        <v>Deemed</v>
      </c>
      <c r="E189" s="15" t="s">
        <v>0</v>
      </c>
      <c r="F189" s="16"/>
      <c r="G189" s="17"/>
      <c r="H189" s="18"/>
      <c r="I189" s="18"/>
      <c r="J189" s="19">
        <v>0</v>
      </c>
      <c r="K189" s="16">
        <v>49.28</v>
      </c>
      <c r="L189" s="20">
        <v>18</v>
      </c>
      <c r="M189" s="21">
        <v>0.55000000000000004</v>
      </c>
      <c r="N189" s="22"/>
      <c r="O189" s="23">
        <v>0.46300000000000002</v>
      </c>
      <c r="P189" s="23"/>
      <c r="Q189" s="34" t="s">
        <v>222</v>
      </c>
      <c r="R189" s="38" t="s">
        <v>277</v>
      </c>
      <c r="S189" s="29" t="s">
        <v>277</v>
      </c>
      <c r="T189" s="30" t="str">
        <f t="shared" si="8"/>
        <v/>
      </c>
      <c r="U189" s="9" t="str">
        <f t="shared" si="9"/>
        <v>515021-Duct Test and Seal 35% to 15% - CZ9  Vin 1994_2005</v>
      </c>
    </row>
    <row r="190" spans="2:21">
      <c r="B190" s="9" t="s">
        <v>188</v>
      </c>
      <c r="C190" s="9" t="s">
        <v>277</v>
      </c>
      <c r="D190" s="28" t="str">
        <f t="shared" si="11"/>
        <v>Deemed</v>
      </c>
      <c r="E190" s="15" t="s">
        <v>0</v>
      </c>
      <c r="F190" s="16"/>
      <c r="G190" s="17"/>
      <c r="H190" s="18"/>
      <c r="I190" s="18"/>
      <c r="J190" s="19">
        <v>0</v>
      </c>
      <c r="K190" s="16">
        <v>66.41</v>
      </c>
      <c r="L190" s="20">
        <v>18</v>
      </c>
      <c r="M190" s="21">
        <v>0.55000000000000004</v>
      </c>
      <c r="N190" s="22"/>
      <c r="O190" s="23">
        <v>0.46300000000000002</v>
      </c>
      <c r="P190" s="23"/>
      <c r="Q190" s="34" t="s">
        <v>222</v>
      </c>
      <c r="R190" s="38" t="s">
        <v>277</v>
      </c>
      <c r="S190" s="29" t="s">
        <v>277</v>
      </c>
      <c r="T190" s="30" t="str">
        <f t="shared" si="8"/>
        <v/>
      </c>
      <c r="U190" s="9" t="str">
        <f t="shared" si="9"/>
        <v>515022-Duct Test and Seal 35% to 15% - CZ10  Vin 1994_2005</v>
      </c>
    </row>
    <row r="191" spans="2:21">
      <c r="B191" s="9" t="s">
        <v>189</v>
      </c>
      <c r="C191" s="9" t="s">
        <v>277</v>
      </c>
      <c r="D191" s="28" t="str">
        <f t="shared" si="11"/>
        <v>Deemed</v>
      </c>
      <c r="E191" s="15" t="s">
        <v>0</v>
      </c>
      <c r="F191" s="16"/>
      <c r="G191" s="17"/>
      <c r="H191" s="18"/>
      <c r="I191" s="18"/>
      <c r="J191" s="19">
        <v>0</v>
      </c>
      <c r="K191" s="16">
        <v>163.65</v>
      </c>
      <c r="L191" s="20">
        <v>18</v>
      </c>
      <c r="M191" s="21">
        <v>0.55000000000000004</v>
      </c>
      <c r="N191" s="22"/>
      <c r="O191" s="23">
        <v>0.46300000000000002</v>
      </c>
      <c r="P191" s="23"/>
      <c r="Q191" s="34" t="s">
        <v>222</v>
      </c>
      <c r="R191" s="38" t="s">
        <v>277</v>
      </c>
      <c r="S191" s="29" t="s">
        <v>277</v>
      </c>
      <c r="T191" s="30" t="str">
        <f t="shared" si="8"/>
        <v/>
      </c>
      <c r="U191" s="9" t="str">
        <f t="shared" si="9"/>
        <v>515023-Duct Test and Seal 35% to 15% - CZ14  Vin 1994_2005</v>
      </c>
    </row>
    <row r="192" spans="2:21">
      <c r="B192" s="9" t="s">
        <v>190</v>
      </c>
      <c r="C192" s="9" t="s">
        <v>277</v>
      </c>
      <c r="D192" s="28" t="str">
        <f t="shared" si="11"/>
        <v>Deemed</v>
      </c>
      <c r="E192" s="15" t="s">
        <v>0</v>
      </c>
      <c r="F192" s="16"/>
      <c r="G192" s="17"/>
      <c r="H192" s="18"/>
      <c r="I192" s="18"/>
      <c r="J192" s="19">
        <v>0</v>
      </c>
      <c r="K192" s="16">
        <v>57.02</v>
      </c>
      <c r="L192" s="20">
        <v>18</v>
      </c>
      <c r="M192" s="21">
        <v>0.55000000000000004</v>
      </c>
      <c r="N192" s="22"/>
      <c r="O192" s="23">
        <v>0.46300000000000002</v>
      </c>
      <c r="P192" s="23"/>
      <c r="Q192" s="34" t="s">
        <v>222</v>
      </c>
      <c r="R192" s="38" t="s">
        <v>277</v>
      </c>
      <c r="S192" s="29" t="s">
        <v>277</v>
      </c>
      <c r="T192" s="30" t="str">
        <f t="shared" si="8"/>
        <v/>
      </c>
      <c r="U192" s="9" t="str">
        <f t="shared" si="9"/>
        <v>515024-Duct Test and Seal 35% to 15% - CZ15  Vin 1994_2005</v>
      </c>
    </row>
    <row r="193" spans="2:21">
      <c r="B193" s="9" t="s">
        <v>191</v>
      </c>
      <c r="C193" s="9" t="s">
        <v>278</v>
      </c>
      <c r="D193" s="28" t="str">
        <f t="shared" si="11"/>
        <v>Deemed</v>
      </c>
      <c r="E193" s="15" t="s">
        <v>0</v>
      </c>
      <c r="F193" s="16"/>
      <c r="G193" s="17"/>
      <c r="H193" s="18"/>
      <c r="I193" s="18"/>
      <c r="J193" s="19">
        <v>0</v>
      </c>
      <c r="K193" s="16">
        <v>263.80799999999999</v>
      </c>
      <c r="L193" s="20">
        <v>18</v>
      </c>
      <c r="M193" s="21">
        <v>0.55000000000000004</v>
      </c>
      <c r="N193" s="22"/>
      <c r="O193" s="23">
        <v>0.46300000000000002</v>
      </c>
      <c r="P193" s="23"/>
      <c r="Q193" s="34" t="s">
        <v>222</v>
      </c>
      <c r="R193" s="38" t="s">
        <v>381</v>
      </c>
      <c r="S193" s="29"/>
      <c r="T193" s="30" t="str">
        <f t="shared" si="8"/>
        <v>DEER</v>
      </c>
      <c r="U193" s="9" t="str">
        <f t="shared" si="9"/>
        <v>515025-Duct Test and Seal 35% to 15% - CZ16  Vin 1994_2005</v>
      </c>
    </row>
    <row r="194" spans="2:21">
      <c r="B194" s="9" t="s">
        <v>192</v>
      </c>
      <c r="C194" s="9" t="s">
        <v>279</v>
      </c>
      <c r="D194" s="28" t="str">
        <f t="shared" si="11"/>
        <v>Deemed</v>
      </c>
      <c r="E194" s="15" t="s">
        <v>0</v>
      </c>
      <c r="F194" s="16"/>
      <c r="G194" s="17"/>
      <c r="H194" s="18"/>
      <c r="I194" s="18"/>
      <c r="J194" s="19">
        <v>0</v>
      </c>
      <c r="K194" s="16">
        <v>64.599999999999994</v>
      </c>
      <c r="L194" s="20">
        <v>18</v>
      </c>
      <c r="M194" s="21">
        <v>0.55000000000000004</v>
      </c>
      <c r="N194" s="22"/>
      <c r="O194" s="23">
        <v>0.46300000000000002</v>
      </c>
      <c r="P194" s="23"/>
      <c r="Q194" s="34" t="s">
        <v>222</v>
      </c>
      <c r="R194" s="38" t="s">
        <v>381</v>
      </c>
      <c r="S194" s="29"/>
      <c r="T194" s="30" t="str">
        <f t="shared" si="8"/>
        <v>DEER</v>
      </c>
      <c r="U194" s="9" t="str">
        <f t="shared" si="9"/>
        <v>515027-Duct Test and Seal 35% to 15% - CZ8  Vin 1976_1994-SCE</v>
      </c>
    </row>
    <row r="195" spans="2:21">
      <c r="B195" s="9" t="s">
        <v>193</v>
      </c>
      <c r="C195" s="9" t="s">
        <v>280</v>
      </c>
      <c r="D195" s="28" t="str">
        <f t="shared" si="11"/>
        <v>Deemed</v>
      </c>
      <c r="E195" s="15" t="s">
        <v>0</v>
      </c>
      <c r="F195" s="16"/>
      <c r="G195" s="17"/>
      <c r="H195" s="18"/>
      <c r="I195" s="18"/>
      <c r="J195" s="19">
        <v>0</v>
      </c>
      <c r="K195" s="16">
        <v>96.97</v>
      </c>
      <c r="L195" s="20">
        <v>18</v>
      </c>
      <c r="M195" s="21">
        <v>0.55000000000000004</v>
      </c>
      <c r="N195" s="22"/>
      <c r="O195" s="23">
        <v>0.46300000000000002</v>
      </c>
      <c r="P195" s="23"/>
      <c r="Q195" s="34" t="s">
        <v>222</v>
      </c>
      <c r="R195" s="38" t="s">
        <v>381</v>
      </c>
      <c r="S195" s="29"/>
      <c r="T195" s="30" t="str">
        <f t="shared" si="8"/>
        <v>DEER</v>
      </c>
      <c r="U195" s="9" t="str">
        <f t="shared" si="9"/>
        <v>515029-Duct Test and Seal 35% to 15% - CZ10  Vin 1976_1994-SCE</v>
      </c>
    </row>
    <row r="196" spans="2:21">
      <c r="B196" s="9" t="s">
        <v>194</v>
      </c>
      <c r="C196" s="9" t="s">
        <v>279</v>
      </c>
      <c r="D196" s="28" t="str">
        <f t="shared" si="11"/>
        <v>Deemed</v>
      </c>
      <c r="E196" s="15" t="s">
        <v>0</v>
      </c>
      <c r="F196" s="16"/>
      <c r="G196" s="17"/>
      <c r="H196" s="18"/>
      <c r="I196" s="18"/>
      <c r="J196" s="19">
        <v>0</v>
      </c>
      <c r="K196" s="16">
        <v>49.28</v>
      </c>
      <c r="L196" s="20">
        <v>18</v>
      </c>
      <c r="M196" s="21">
        <v>0.55000000000000004</v>
      </c>
      <c r="N196" s="22"/>
      <c r="O196" s="23">
        <v>0.46300000000000002</v>
      </c>
      <c r="P196" s="23"/>
      <c r="Q196" s="34" t="s">
        <v>222</v>
      </c>
      <c r="R196" s="38" t="s">
        <v>381</v>
      </c>
      <c r="S196" s="29"/>
      <c r="T196" s="30" t="str">
        <f t="shared" si="8"/>
        <v>DEER</v>
      </c>
      <c r="U196" s="9" t="str">
        <f t="shared" si="9"/>
        <v>515034-Duct Test and Seal 35% to 15% - CZ8  Vin 1994_2005-SCE</v>
      </c>
    </row>
    <row r="197" spans="2:21">
      <c r="B197" s="9" t="s">
        <v>195</v>
      </c>
      <c r="C197" s="9" t="s">
        <v>281</v>
      </c>
      <c r="D197" s="28" t="str">
        <f t="shared" si="11"/>
        <v>Deemed</v>
      </c>
      <c r="E197" s="15" t="s">
        <v>0</v>
      </c>
      <c r="F197" s="16"/>
      <c r="G197" s="17"/>
      <c r="H197" s="18"/>
      <c r="I197" s="18"/>
      <c r="J197" s="19">
        <v>0</v>
      </c>
      <c r="K197" s="16">
        <v>57.02</v>
      </c>
      <c r="L197" s="20">
        <v>18</v>
      </c>
      <c r="M197" s="21">
        <v>0.55000000000000004</v>
      </c>
      <c r="N197" s="22"/>
      <c r="O197" s="23">
        <v>0.46300000000000002</v>
      </c>
      <c r="P197" s="23"/>
      <c r="Q197" s="34" t="s">
        <v>222</v>
      </c>
      <c r="R197" s="38" t="s">
        <v>381</v>
      </c>
      <c r="S197" s="29"/>
      <c r="T197" s="30" t="str">
        <f t="shared" si="8"/>
        <v>DEER</v>
      </c>
      <c r="U197" s="9" t="str">
        <f t="shared" si="9"/>
        <v>515038-Duct Test and Seal 35% to 15% - CZ15  Vin 1994_2005-SCE</v>
      </c>
    </row>
    <row r="198" spans="2:21">
      <c r="B198" s="9" t="s">
        <v>196</v>
      </c>
      <c r="C198" s="9" t="s">
        <v>282</v>
      </c>
      <c r="D198" s="28" t="str">
        <f t="shared" si="11"/>
        <v>Deemed</v>
      </c>
      <c r="E198" s="15" t="s">
        <v>0</v>
      </c>
      <c r="F198" s="16"/>
      <c r="G198" s="17"/>
      <c r="H198" s="18"/>
      <c r="I198" s="18"/>
      <c r="J198" s="19">
        <v>0</v>
      </c>
      <c r="K198" s="16">
        <v>134.297</v>
      </c>
      <c r="L198" s="20">
        <v>18</v>
      </c>
      <c r="M198" s="21">
        <v>0.55000000000000004</v>
      </c>
      <c r="N198" s="22"/>
      <c r="O198" s="23">
        <v>0.46300000000000002</v>
      </c>
      <c r="P198" s="23"/>
      <c r="Q198" s="34" t="s">
        <v>222</v>
      </c>
      <c r="R198" s="38" t="s">
        <v>381</v>
      </c>
      <c r="S198" s="29"/>
      <c r="T198" s="30" t="str">
        <f t="shared" ref="T198:T201" si="12">IF(ISBLANK(S198),IF(ISBLANK(R198),"",R198),"")</f>
        <v>DEER</v>
      </c>
      <c r="U198" s="9" t="str">
        <f t="shared" ref="U198:U201" si="13">+B198</f>
        <v>515040-Duct Test and Seal 35% to 15% - CZ13  Vin 1976_1994</v>
      </c>
    </row>
    <row r="199" spans="2:21">
      <c r="B199" s="9" t="s">
        <v>197</v>
      </c>
      <c r="C199" s="9" t="s">
        <v>282</v>
      </c>
      <c r="D199" s="28" t="str">
        <f t="shared" si="11"/>
        <v>Deemed</v>
      </c>
      <c r="E199" s="15" t="s">
        <v>0</v>
      </c>
      <c r="F199" s="16"/>
      <c r="G199" s="17"/>
      <c r="H199" s="18"/>
      <c r="I199" s="18"/>
      <c r="J199" s="19">
        <v>0</v>
      </c>
      <c r="K199" s="16">
        <v>122.62</v>
      </c>
      <c r="L199" s="20">
        <v>18</v>
      </c>
      <c r="M199" s="21">
        <v>0.55000000000000004</v>
      </c>
      <c r="N199" s="22"/>
      <c r="O199" s="23">
        <v>0.46300000000000002</v>
      </c>
      <c r="P199" s="23"/>
      <c r="Q199" s="34" t="s">
        <v>222</v>
      </c>
      <c r="R199" s="38" t="s">
        <v>381</v>
      </c>
      <c r="S199" s="29"/>
      <c r="T199" s="30" t="str">
        <f t="shared" si="12"/>
        <v>DEER</v>
      </c>
      <c r="U199" s="9" t="str">
        <f t="shared" si="13"/>
        <v>515041-Duct Test and Seal 35% to 15% - CZ13  Vin 1994_2005</v>
      </c>
    </row>
    <row r="200" spans="2:21">
      <c r="B200" s="9" t="s">
        <v>198</v>
      </c>
      <c r="C200" s="9" t="s">
        <v>283</v>
      </c>
      <c r="D200" s="28" t="str">
        <f t="shared" si="11"/>
        <v>Deemed</v>
      </c>
      <c r="E200" s="15" t="s">
        <v>213</v>
      </c>
      <c r="F200" s="16"/>
      <c r="G200" s="17"/>
      <c r="H200" s="18"/>
      <c r="I200" s="18"/>
      <c r="J200" s="19">
        <v>0</v>
      </c>
      <c r="K200" s="16">
        <v>35</v>
      </c>
      <c r="L200" s="20">
        <v>15</v>
      </c>
      <c r="M200" s="21">
        <v>0.55000000000000004</v>
      </c>
      <c r="N200" s="22"/>
      <c r="O200" s="23"/>
      <c r="P200" s="23"/>
      <c r="Q200" s="34" t="s">
        <v>222</v>
      </c>
      <c r="R200" s="38" t="s">
        <v>283</v>
      </c>
      <c r="S200" s="29"/>
      <c r="T200" s="30" t="str">
        <f t="shared" si="12"/>
        <v>EEARN20804B</v>
      </c>
      <c r="U200" s="9" t="str">
        <f t="shared" si="13"/>
        <v>518002-Domestic Hot Water Control</v>
      </c>
    </row>
    <row r="201" spans="2:21">
      <c r="B201" s="9" t="s">
        <v>199</v>
      </c>
      <c r="C201" s="9" t="s">
        <v>283</v>
      </c>
      <c r="D201" s="31" t="str">
        <f t="shared" si="11"/>
        <v>Deemed</v>
      </c>
      <c r="E201" s="15" t="s">
        <v>213</v>
      </c>
      <c r="F201" s="16"/>
      <c r="G201" s="17"/>
      <c r="H201" s="18"/>
      <c r="I201" s="18"/>
      <c r="J201" s="19">
        <v>0</v>
      </c>
      <c r="K201" s="16">
        <v>2845</v>
      </c>
      <c r="L201" s="20">
        <v>15</v>
      </c>
      <c r="M201" s="21">
        <v>0.55000000000000004</v>
      </c>
      <c r="N201" s="22"/>
      <c r="O201" s="23"/>
      <c r="P201" s="23"/>
      <c r="Q201" s="34" t="s">
        <v>222</v>
      </c>
      <c r="R201" s="39" t="s">
        <v>283</v>
      </c>
      <c r="S201" s="26"/>
      <c r="T201" s="32" t="str">
        <f t="shared" si="12"/>
        <v>EEARN20804B</v>
      </c>
      <c r="U201" s="9" t="str">
        <f t="shared" si="13"/>
        <v>518003-Lodging - Kitchen/Laundry Hot Water Pilot Program</v>
      </c>
    </row>
  </sheetData>
  <autoFilter ref="D4:E201"/>
  <sortState ref="V117:V225">
    <sortCondition ref="V117:V225"/>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AI52"/>
  <sheetViews>
    <sheetView zoomScaleNormal="100" workbookViewId="0">
      <pane xSplit="1" ySplit="13" topLeftCell="C14" activePane="bottomRight" state="frozen"/>
      <selection pane="topRight" activeCell="B1" sqref="B1"/>
      <selection pane="bottomLeft" activeCell="A14" sqref="A14"/>
      <selection pane="bottomRight" activeCell="A52" sqref="A52"/>
    </sheetView>
  </sheetViews>
  <sheetFormatPr defaultColWidth="8.85546875" defaultRowHeight="12"/>
  <cols>
    <col min="1" max="1" width="38.28515625" style="41" bestFit="1" customWidth="1"/>
    <col min="2" max="4" width="8.85546875" style="41"/>
    <col min="5" max="5" width="84.5703125" style="41" bestFit="1" customWidth="1"/>
    <col min="6" max="6" width="64.85546875" style="41" customWidth="1"/>
    <col min="7" max="7" width="12.85546875" style="41" bestFit="1" customWidth="1"/>
    <col min="8" max="10" width="10.7109375" style="41" customWidth="1"/>
    <col min="11" max="12" width="15.7109375" style="41" customWidth="1"/>
    <col min="13" max="13" width="15.7109375" style="142" customWidth="1"/>
    <col min="14" max="15" width="15.7109375" style="41" customWidth="1"/>
    <col min="16" max="16" width="15.7109375" style="142" customWidth="1"/>
    <col min="17" max="18" width="15.7109375" style="41" customWidth="1"/>
    <col min="19" max="19" width="15.7109375" style="142" customWidth="1"/>
    <col min="20" max="20" width="13.5703125" style="41" customWidth="1"/>
    <col min="21" max="28" width="4.7109375" style="41" customWidth="1"/>
    <col min="29" max="29" width="30.7109375" style="41" customWidth="1"/>
    <col min="30" max="30" width="30.7109375" style="142" customWidth="1"/>
    <col min="31" max="16384" width="8.85546875" style="41"/>
  </cols>
  <sheetData>
    <row r="1" spans="1:35">
      <c r="M1" s="41"/>
      <c r="P1" s="41"/>
      <c r="S1" s="41"/>
      <c r="U1" s="59" t="s">
        <v>427</v>
      </c>
      <c r="AD1" s="41"/>
    </row>
    <row r="2" spans="1:35" ht="18.75">
      <c r="B2" s="69" t="s">
        <v>443</v>
      </c>
      <c r="M2" s="41"/>
      <c r="P2" s="41"/>
      <c r="S2" s="41"/>
      <c r="T2" s="41">
        <v>1</v>
      </c>
      <c r="U2" s="41" t="s">
        <v>432</v>
      </c>
      <c r="AD2" s="41"/>
    </row>
    <row r="3" spans="1:35" ht="15">
      <c r="B3" s="3" t="s">
        <v>444</v>
      </c>
      <c r="M3" s="41"/>
      <c r="P3" s="41"/>
      <c r="S3" s="41"/>
      <c r="T3" s="41">
        <f>T2+1</f>
        <v>2</v>
      </c>
      <c r="U3" s="41" t="s">
        <v>433</v>
      </c>
      <c r="AD3" s="41"/>
    </row>
    <row r="4" spans="1:35">
      <c r="M4" s="41"/>
      <c r="P4" s="41"/>
      <c r="S4" s="41"/>
      <c r="T4" s="41">
        <f t="shared" ref="T4:T9" si="0">T3+1</f>
        <v>3</v>
      </c>
      <c r="U4" s="41" t="s">
        <v>434</v>
      </c>
      <c r="AD4" s="41"/>
    </row>
    <row r="5" spans="1:35">
      <c r="M5" s="41"/>
      <c r="P5" s="41"/>
      <c r="S5" s="41"/>
      <c r="T5" s="41">
        <f t="shared" si="0"/>
        <v>4</v>
      </c>
      <c r="U5" s="41" t="s">
        <v>435</v>
      </c>
      <c r="AD5" s="41"/>
    </row>
    <row r="6" spans="1:35">
      <c r="M6" s="41"/>
      <c r="P6" s="41"/>
      <c r="S6" s="41"/>
      <c r="T6" s="41">
        <f t="shared" si="0"/>
        <v>5</v>
      </c>
      <c r="U6" s="41" t="s">
        <v>436</v>
      </c>
      <c r="AD6" s="41"/>
    </row>
    <row r="7" spans="1:35">
      <c r="M7" s="41"/>
      <c r="P7" s="41"/>
      <c r="S7" s="41"/>
      <c r="T7" s="41">
        <f t="shared" si="0"/>
        <v>6</v>
      </c>
      <c r="U7" s="41" t="s">
        <v>437</v>
      </c>
      <c r="AD7" s="41"/>
    </row>
    <row r="8" spans="1:35">
      <c r="M8" s="41"/>
      <c r="P8" s="41"/>
      <c r="S8" s="41"/>
      <c r="T8" s="41">
        <f t="shared" si="0"/>
        <v>7</v>
      </c>
      <c r="U8" s="41" t="s">
        <v>438</v>
      </c>
      <c r="AD8" s="41"/>
    </row>
    <row r="9" spans="1:35">
      <c r="M9" s="41"/>
      <c r="P9" s="41"/>
      <c r="S9" s="41"/>
      <c r="T9" s="179">
        <f t="shared" si="0"/>
        <v>8</v>
      </c>
      <c r="U9" s="179" t="s">
        <v>439</v>
      </c>
      <c r="AD9" s="41"/>
    </row>
    <row r="10" spans="1:35">
      <c r="K10" s="41">
        <v>22</v>
      </c>
      <c r="L10" s="41">
        <f>K10+1</f>
        <v>23</v>
      </c>
      <c r="M10" s="41"/>
      <c r="N10" s="41">
        <f>L10+1</f>
        <v>24</v>
      </c>
      <c r="O10" s="41">
        <f t="shared" ref="O10:AC10" si="1">N10+1</f>
        <v>25</v>
      </c>
      <c r="P10" s="41"/>
      <c r="Q10" s="41">
        <f>O10+1</f>
        <v>26</v>
      </c>
      <c r="R10" s="41">
        <f t="shared" si="1"/>
        <v>27</v>
      </c>
      <c r="S10" s="41"/>
      <c r="T10" s="41">
        <f>R10+1</f>
        <v>28</v>
      </c>
      <c r="U10" s="41">
        <f t="shared" si="1"/>
        <v>29</v>
      </c>
      <c r="V10" s="41">
        <f t="shared" si="1"/>
        <v>30</v>
      </c>
      <c r="W10" s="41">
        <f t="shared" si="1"/>
        <v>31</v>
      </c>
      <c r="X10" s="41">
        <f t="shared" si="1"/>
        <v>32</v>
      </c>
      <c r="Y10" s="41">
        <f t="shared" si="1"/>
        <v>33</v>
      </c>
      <c r="Z10" s="41">
        <f t="shared" si="1"/>
        <v>34</v>
      </c>
      <c r="AA10" s="41">
        <f t="shared" si="1"/>
        <v>35</v>
      </c>
      <c r="AB10" s="41">
        <f t="shared" si="1"/>
        <v>36</v>
      </c>
      <c r="AC10" s="41">
        <f t="shared" si="1"/>
        <v>37</v>
      </c>
      <c r="AD10" s="41"/>
    </row>
    <row r="11" spans="1:35">
      <c r="K11" s="42" t="s">
        <v>415</v>
      </c>
      <c r="L11" s="43"/>
      <c r="M11" s="43" t="s">
        <v>583</v>
      </c>
      <c r="N11" s="44" t="s">
        <v>416</v>
      </c>
      <c r="O11" s="45"/>
      <c r="P11" s="45" t="s">
        <v>583</v>
      </c>
      <c r="Q11" s="46" t="s">
        <v>417</v>
      </c>
      <c r="R11" s="49"/>
      <c r="S11" s="49" t="s">
        <v>601</v>
      </c>
      <c r="T11" s="51" t="s">
        <v>418</v>
      </c>
      <c r="U11" s="50"/>
      <c r="V11" s="50"/>
      <c r="W11" s="50"/>
      <c r="X11" s="50"/>
      <c r="Y11" s="50"/>
      <c r="Z11" s="50"/>
      <c r="AA11" s="50"/>
      <c r="AB11" s="50"/>
      <c r="AC11" s="52"/>
      <c r="AD11" s="145" t="s">
        <v>614</v>
      </c>
    </row>
    <row r="12" spans="1:35">
      <c r="K12" s="42"/>
      <c r="L12" s="55"/>
      <c r="M12" s="43"/>
      <c r="N12" s="44"/>
      <c r="O12" s="56"/>
      <c r="P12" s="45"/>
      <c r="Q12" s="49"/>
      <c r="R12" s="49"/>
      <c r="S12" s="49"/>
      <c r="T12" s="51"/>
      <c r="U12" s="54"/>
      <c r="V12" s="50"/>
      <c r="W12" s="50"/>
      <c r="X12" s="50"/>
      <c r="Y12" s="53" t="s">
        <v>419</v>
      </c>
      <c r="Z12" s="50"/>
      <c r="AA12" s="50"/>
      <c r="AB12" s="57"/>
      <c r="AC12" s="52"/>
      <c r="AD12" s="145"/>
    </row>
    <row r="13" spans="1:35" ht="24.75" thickBot="1">
      <c r="A13" s="63" t="s">
        <v>295</v>
      </c>
      <c r="B13" s="63" t="s">
        <v>296</v>
      </c>
      <c r="C13" s="63" t="s">
        <v>297</v>
      </c>
      <c r="D13" s="63" t="s">
        <v>298</v>
      </c>
      <c r="E13" s="63" t="s">
        <v>299</v>
      </c>
      <c r="F13" s="63" t="s">
        <v>300</v>
      </c>
      <c r="G13" s="63" t="s">
        <v>301</v>
      </c>
      <c r="H13" s="64" t="s">
        <v>302</v>
      </c>
      <c r="I13" s="64" t="s">
        <v>303</v>
      </c>
      <c r="J13" s="64" t="s">
        <v>304</v>
      </c>
      <c r="K13" s="65" t="s">
        <v>392</v>
      </c>
      <c r="L13" s="66" t="s">
        <v>393</v>
      </c>
      <c r="M13" s="66"/>
      <c r="N13" s="66" t="s">
        <v>394</v>
      </c>
      <c r="O13" s="66" t="s">
        <v>395</v>
      </c>
      <c r="P13" s="66"/>
      <c r="Q13" s="66" t="s">
        <v>396</v>
      </c>
      <c r="R13" s="66" t="s">
        <v>397</v>
      </c>
      <c r="S13" s="66"/>
      <c r="T13" s="66" t="s">
        <v>398</v>
      </c>
      <c r="U13" s="67">
        <v>1</v>
      </c>
      <c r="V13" s="68">
        <f>U13+1</f>
        <v>2</v>
      </c>
      <c r="W13" s="68">
        <f t="shared" ref="W13:AB13" si="2">V13+1</f>
        <v>3</v>
      </c>
      <c r="X13" s="68">
        <f t="shared" si="2"/>
        <v>4</v>
      </c>
      <c r="Y13" s="68">
        <f t="shared" si="2"/>
        <v>5</v>
      </c>
      <c r="Z13" s="68">
        <f t="shared" si="2"/>
        <v>6</v>
      </c>
      <c r="AA13" s="68">
        <f t="shared" si="2"/>
        <v>7</v>
      </c>
      <c r="AB13" s="180">
        <f t="shared" si="2"/>
        <v>8</v>
      </c>
      <c r="AC13" s="66" t="s">
        <v>420</v>
      </c>
      <c r="AD13" s="146"/>
      <c r="AE13" s="58" t="s">
        <v>422</v>
      </c>
      <c r="AF13" s="58" t="s">
        <v>423</v>
      </c>
      <c r="AG13" s="58" t="s">
        <v>424</v>
      </c>
      <c r="AH13" s="58" t="s">
        <v>425</v>
      </c>
      <c r="AI13" s="58" t="s">
        <v>426</v>
      </c>
    </row>
    <row r="14" spans="1:35">
      <c r="A14" s="142" t="s">
        <v>283</v>
      </c>
      <c r="B14" s="142"/>
      <c r="C14" s="41">
        <v>1</v>
      </c>
      <c r="E14" s="41" t="s">
        <v>412</v>
      </c>
      <c r="F14" s="41" t="s">
        <v>411</v>
      </c>
      <c r="G14" s="41" t="s">
        <v>1</v>
      </c>
      <c r="H14" s="47"/>
      <c r="I14" s="47">
        <v>41092</v>
      </c>
      <c r="J14" s="47">
        <v>41092</v>
      </c>
      <c r="K14" s="41" t="s">
        <v>399</v>
      </c>
      <c r="L14" s="142" t="s">
        <v>585</v>
      </c>
      <c r="N14" s="142" t="s">
        <v>590</v>
      </c>
      <c r="O14" s="142" t="s">
        <v>592</v>
      </c>
      <c r="Q14" s="142" t="s">
        <v>590</v>
      </c>
      <c r="R14" s="142" t="s">
        <v>584</v>
      </c>
      <c r="T14" s="41" t="s">
        <v>400</v>
      </c>
      <c r="U14" s="143" t="s">
        <v>421</v>
      </c>
      <c r="V14" s="143" t="s">
        <v>421</v>
      </c>
      <c r="W14" s="143" t="s">
        <v>421</v>
      </c>
      <c r="X14" s="143" t="s">
        <v>421</v>
      </c>
      <c r="Y14" s="143" t="s">
        <v>222</v>
      </c>
      <c r="Z14" s="143" t="s">
        <v>222</v>
      </c>
      <c r="AA14" s="143" t="s">
        <v>222</v>
      </c>
      <c r="AB14" s="181" t="s">
        <v>421</v>
      </c>
      <c r="AD14" s="142" t="s">
        <v>613</v>
      </c>
      <c r="AE14" s="58">
        <f t="shared" ref="AE14:AE50" si="3">IF(ISERROR(FIND("BCR",L14,1)),0,1)</f>
        <v>0</v>
      </c>
      <c r="AF14" s="58">
        <f t="shared" ref="AF14:AF50" si="4">IF(ISERROR(FIND("ALL",L14,1)),0,1)</f>
        <v>0</v>
      </c>
      <c r="AG14" s="58">
        <f t="shared" ref="AG14:AG50" si="5">IF(ISERROR(FIND("ALL",O14,1)),0,1)</f>
        <v>0</v>
      </c>
      <c r="AH14" s="58">
        <f t="shared" ref="AH14:AH50" si="6">IF(ISERROR(FIND("AV",R14,1)),0,1)</f>
        <v>0</v>
      </c>
      <c r="AI14" s="58">
        <f t="shared" ref="AI14:AI50" si="7">IF(ISERROR(FIND("ALL",R14,1)),0,1)</f>
        <v>0</v>
      </c>
    </row>
    <row r="15" spans="1:35">
      <c r="A15" s="41" t="s">
        <v>287</v>
      </c>
      <c r="B15" s="41">
        <v>4</v>
      </c>
      <c r="C15" s="41">
        <v>1</v>
      </c>
      <c r="E15" s="41" t="s">
        <v>363</v>
      </c>
      <c r="F15" s="41" t="s">
        <v>364</v>
      </c>
      <c r="G15" s="41" t="s">
        <v>1</v>
      </c>
      <c r="H15" s="47">
        <v>41060</v>
      </c>
      <c r="I15" s="47">
        <v>41092</v>
      </c>
      <c r="J15" s="47">
        <v>41092</v>
      </c>
      <c r="K15" s="41" t="s">
        <v>399</v>
      </c>
      <c r="L15" s="142" t="s">
        <v>584</v>
      </c>
      <c r="M15" s="142" t="s">
        <v>612</v>
      </c>
      <c r="N15" s="142" t="s">
        <v>590</v>
      </c>
      <c r="O15" s="142" t="s">
        <v>584</v>
      </c>
      <c r="P15" s="142" t="s">
        <v>612</v>
      </c>
      <c r="Q15" s="142" t="s">
        <v>590</v>
      </c>
      <c r="R15" s="142" t="s">
        <v>584</v>
      </c>
      <c r="S15" s="142" t="s">
        <v>612</v>
      </c>
      <c r="U15" s="143" t="s">
        <v>222</v>
      </c>
      <c r="V15" s="143" t="s">
        <v>222</v>
      </c>
      <c r="W15" s="143" t="s">
        <v>222</v>
      </c>
      <c r="X15" s="143" t="s">
        <v>222</v>
      </c>
      <c r="Y15" s="143" t="s">
        <v>421</v>
      </c>
      <c r="Z15" s="143" t="s">
        <v>421</v>
      </c>
      <c r="AA15" s="143" t="s">
        <v>421</v>
      </c>
      <c r="AB15" s="181" t="s">
        <v>421</v>
      </c>
      <c r="AE15" s="58">
        <f t="shared" si="3"/>
        <v>0</v>
      </c>
      <c r="AF15" s="58">
        <f t="shared" si="4"/>
        <v>0</v>
      </c>
      <c r="AG15" s="58">
        <f t="shared" si="5"/>
        <v>0</v>
      </c>
      <c r="AH15" s="58">
        <f t="shared" si="6"/>
        <v>0</v>
      </c>
      <c r="AI15" s="58">
        <f t="shared" si="7"/>
        <v>0</v>
      </c>
    </row>
    <row r="16" spans="1:35">
      <c r="A16" s="41" t="s">
        <v>243</v>
      </c>
      <c r="B16" s="41">
        <v>4</v>
      </c>
      <c r="C16" s="41">
        <v>1</v>
      </c>
      <c r="E16" s="41" t="s">
        <v>353</v>
      </c>
      <c r="F16" s="41" t="s">
        <v>354</v>
      </c>
      <c r="G16" s="41" t="s">
        <v>1</v>
      </c>
      <c r="H16" s="47">
        <v>41065</v>
      </c>
      <c r="I16" s="47">
        <v>41092</v>
      </c>
      <c r="J16" s="47">
        <v>41092</v>
      </c>
      <c r="K16" s="41" t="s">
        <v>399</v>
      </c>
      <c r="L16" s="142" t="s">
        <v>584</v>
      </c>
      <c r="M16" s="142" t="s">
        <v>612</v>
      </c>
      <c r="N16" s="142" t="s">
        <v>590</v>
      </c>
      <c r="O16" s="142" t="s">
        <v>584</v>
      </c>
      <c r="P16" s="142" t="s">
        <v>612</v>
      </c>
      <c r="Q16" s="142" t="s">
        <v>590</v>
      </c>
      <c r="R16" s="142" t="s">
        <v>584</v>
      </c>
      <c r="S16" s="142" t="s">
        <v>612</v>
      </c>
      <c r="U16" s="143" t="s">
        <v>222</v>
      </c>
      <c r="V16" s="143" t="s">
        <v>222</v>
      </c>
      <c r="W16" s="143" t="s">
        <v>222</v>
      </c>
      <c r="X16" s="143" t="s">
        <v>222</v>
      </c>
      <c r="Y16" s="143" t="s">
        <v>421</v>
      </c>
      <c r="Z16" s="143" t="s">
        <v>421</v>
      </c>
      <c r="AA16" s="143" t="s">
        <v>421</v>
      </c>
      <c r="AB16" s="181" t="s">
        <v>421</v>
      </c>
      <c r="AE16" s="58">
        <f t="shared" si="3"/>
        <v>0</v>
      </c>
      <c r="AF16" s="58">
        <f t="shared" si="4"/>
        <v>0</v>
      </c>
      <c r="AG16" s="58">
        <f t="shared" si="5"/>
        <v>0</v>
      </c>
      <c r="AH16" s="58">
        <f t="shared" si="6"/>
        <v>0</v>
      </c>
      <c r="AI16" s="58">
        <f t="shared" si="7"/>
        <v>0</v>
      </c>
    </row>
    <row r="17" spans="1:35">
      <c r="A17" s="41" t="s">
        <v>245</v>
      </c>
      <c r="B17" s="41">
        <v>4</v>
      </c>
      <c r="C17" s="41">
        <v>1</v>
      </c>
      <c r="E17" s="41" t="s">
        <v>365</v>
      </c>
      <c r="F17" s="41" t="s">
        <v>366</v>
      </c>
      <c r="G17" s="41" t="s">
        <v>1</v>
      </c>
      <c r="H17" s="47">
        <v>41022</v>
      </c>
      <c r="I17" s="47">
        <v>41092</v>
      </c>
      <c r="J17" s="47">
        <v>41092</v>
      </c>
      <c r="K17" s="41" t="s">
        <v>399</v>
      </c>
      <c r="L17" s="142" t="s">
        <v>584</v>
      </c>
      <c r="M17" s="142" t="s">
        <v>612</v>
      </c>
      <c r="N17" s="142" t="s">
        <v>590</v>
      </c>
      <c r="O17" s="142" t="s">
        <v>584</v>
      </c>
      <c r="P17" s="142" t="s">
        <v>612</v>
      </c>
      <c r="Q17" s="142" t="s">
        <v>590</v>
      </c>
      <c r="R17" s="142" t="s">
        <v>584</v>
      </c>
      <c r="S17" s="142" t="s">
        <v>612</v>
      </c>
      <c r="U17" s="143" t="s">
        <v>222</v>
      </c>
      <c r="V17" s="143" t="s">
        <v>222</v>
      </c>
      <c r="W17" s="143" t="s">
        <v>222</v>
      </c>
      <c r="X17" s="143" t="s">
        <v>222</v>
      </c>
      <c r="Y17" s="143" t="s">
        <v>421</v>
      </c>
      <c r="Z17" s="143" t="s">
        <v>421</v>
      </c>
      <c r="AA17" s="143" t="s">
        <v>421</v>
      </c>
      <c r="AB17" s="181" t="s">
        <v>421</v>
      </c>
      <c r="AE17" s="58">
        <f t="shared" si="3"/>
        <v>0</v>
      </c>
      <c r="AF17" s="58">
        <f t="shared" si="4"/>
        <v>0</v>
      </c>
      <c r="AG17" s="58">
        <f t="shared" si="5"/>
        <v>0</v>
      </c>
      <c r="AH17" s="58">
        <f t="shared" si="6"/>
        <v>0</v>
      </c>
      <c r="AI17" s="58">
        <f t="shared" si="7"/>
        <v>0</v>
      </c>
    </row>
    <row r="18" spans="1:35">
      <c r="A18" s="41" t="s">
        <v>244</v>
      </c>
      <c r="B18" s="41">
        <v>3</v>
      </c>
      <c r="C18" s="41">
        <v>1</v>
      </c>
      <c r="E18" s="41" t="s">
        <v>357</v>
      </c>
      <c r="F18" s="41" t="s">
        <v>358</v>
      </c>
      <c r="G18" s="41" t="s">
        <v>1</v>
      </c>
      <c r="H18" s="47">
        <v>41031</v>
      </c>
      <c r="I18" s="47">
        <v>41092</v>
      </c>
      <c r="J18" s="47">
        <v>41092</v>
      </c>
      <c r="K18" s="41" t="s">
        <v>399</v>
      </c>
      <c r="L18" s="142" t="s">
        <v>584</v>
      </c>
      <c r="M18" s="142" t="s">
        <v>612</v>
      </c>
      <c r="N18" s="142" t="s">
        <v>590</v>
      </c>
      <c r="O18" s="142" t="s">
        <v>584</v>
      </c>
      <c r="P18" s="142" t="s">
        <v>612</v>
      </c>
      <c r="Q18" s="142" t="s">
        <v>590</v>
      </c>
      <c r="R18" s="142" t="s">
        <v>584</v>
      </c>
      <c r="S18" s="142" t="s">
        <v>612</v>
      </c>
      <c r="U18" s="143" t="s">
        <v>222</v>
      </c>
      <c r="V18" s="143" t="s">
        <v>222</v>
      </c>
      <c r="W18" s="143" t="s">
        <v>222</v>
      </c>
      <c r="X18" s="143" t="s">
        <v>222</v>
      </c>
      <c r="Y18" s="143" t="s">
        <v>421</v>
      </c>
      <c r="Z18" s="143" t="s">
        <v>421</v>
      </c>
      <c r="AA18" s="143" t="s">
        <v>421</v>
      </c>
      <c r="AB18" s="181" t="s">
        <v>421</v>
      </c>
      <c r="AE18" s="58">
        <f t="shared" si="3"/>
        <v>0</v>
      </c>
      <c r="AF18" s="58">
        <f t="shared" si="4"/>
        <v>0</v>
      </c>
      <c r="AG18" s="58">
        <f t="shared" si="5"/>
        <v>0</v>
      </c>
      <c r="AH18" s="58">
        <f t="shared" si="6"/>
        <v>0</v>
      </c>
      <c r="AI18" s="58">
        <f t="shared" si="7"/>
        <v>0</v>
      </c>
    </row>
    <row r="19" spans="1:35">
      <c r="A19" s="41" t="s">
        <v>288</v>
      </c>
      <c r="B19" s="41">
        <v>4</v>
      </c>
      <c r="C19" s="41">
        <v>1</v>
      </c>
      <c r="E19" s="41" t="s">
        <v>367</v>
      </c>
      <c r="F19" s="41" t="s">
        <v>368</v>
      </c>
      <c r="G19" s="41" t="s">
        <v>1</v>
      </c>
      <c r="H19" s="47">
        <v>41051</v>
      </c>
      <c r="I19" s="47">
        <v>41092</v>
      </c>
      <c r="J19" s="47">
        <v>41092</v>
      </c>
      <c r="K19" s="41" t="s">
        <v>399</v>
      </c>
      <c r="L19" s="142" t="s">
        <v>584</v>
      </c>
      <c r="M19" s="142" t="s">
        <v>612</v>
      </c>
      <c r="N19" s="142" t="s">
        <v>590</v>
      </c>
      <c r="O19" s="142" t="s">
        <v>584</v>
      </c>
      <c r="P19" s="142" t="s">
        <v>612</v>
      </c>
      <c r="Q19" s="142" t="s">
        <v>590</v>
      </c>
      <c r="R19" s="142" t="s">
        <v>584</v>
      </c>
      <c r="S19" s="142" t="s">
        <v>612</v>
      </c>
      <c r="U19" s="143" t="s">
        <v>222</v>
      </c>
      <c r="V19" s="143" t="s">
        <v>222</v>
      </c>
      <c r="W19" s="143" t="s">
        <v>222</v>
      </c>
      <c r="X19" s="143" t="s">
        <v>222</v>
      </c>
      <c r="Y19" s="143" t="s">
        <v>421</v>
      </c>
      <c r="Z19" s="143" t="s">
        <v>421</v>
      </c>
      <c r="AA19" s="143" t="s">
        <v>421</v>
      </c>
      <c r="AB19" s="181" t="s">
        <v>421</v>
      </c>
      <c r="AE19" s="58">
        <f t="shared" si="3"/>
        <v>0</v>
      </c>
      <c r="AF19" s="58">
        <f t="shared" si="4"/>
        <v>0</v>
      </c>
      <c r="AG19" s="58">
        <f t="shared" si="5"/>
        <v>0</v>
      </c>
      <c r="AH19" s="58">
        <f t="shared" si="6"/>
        <v>0</v>
      </c>
      <c r="AI19" s="58">
        <f t="shared" si="7"/>
        <v>0</v>
      </c>
    </row>
    <row r="20" spans="1:35">
      <c r="A20" s="41" t="s">
        <v>249</v>
      </c>
      <c r="B20" s="41">
        <v>3</v>
      </c>
      <c r="C20" s="41">
        <v>1</v>
      </c>
      <c r="E20" s="41" t="s">
        <v>361</v>
      </c>
      <c r="F20" s="41" t="s">
        <v>362</v>
      </c>
      <c r="G20" s="41" t="s">
        <v>1</v>
      </c>
      <c r="H20" s="47">
        <v>41043</v>
      </c>
      <c r="I20" s="47">
        <v>41092</v>
      </c>
      <c r="J20" s="47">
        <v>41092</v>
      </c>
      <c r="K20" s="41" t="s">
        <v>399</v>
      </c>
      <c r="L20" s="142" t="s">
        <v>584</v>
      </c>
      <c r="M20" s="142" t="s">
        <v>612</v>
      </c>
      <c r="N20" s="142" t="s">
        <v>590</v>
      </c>
      <c r="O20" s="142" t="s">
        <v>584</v>
      </c>
      <c r="P20" s="142" t="s">
        <v>612</v>
      </c>
      <c r="Q20" s="142" t="s">
        <v>590</v>
      </c>
      <c r="R20" s="142" t="s">
        <v>584</v>
      </c>
      <c r="S20" s="142" t="s">
        <v>612</v>
      </c>
      <c r="U20" s="143" t="s">
        <v>222</v>
      </c>
      <c r="V20" s="143" t="s">
        <v>222</v>
      </c>
      <c r="W20" s="143" t="s">
        <v>222</v>
      </c>
      <c r="X20" s="143" t="s">
        <v>222</v>
      </c>
      <c r="Y20" s="143" t="s">
        <v>421</v>
      </c>
      <c r="Z20" s="143" t="s">
        <v>421</v>
      </c>
      <c r="AA20" s="143" t="s">
        <v>421</v>
      </c>
      <c r="AB20" s="181" t="s">
        <v>421</v>
      </c>
      <c r="AE20" s="58">
        <f t="shared" si="3"/>
        <v>0</v>
      </c>
      <c r="AF20" s="58">
        <f t="shared" si="4"/>
        <v>0</v>
      </c>
      <c r="AG20" s="58">
        <f t="shared" si="5"/>
        <v>0</v>
      </c>
      <c r="AH20" s="58">
        <f t="shared" si="6"/>
        <v>0</v>
      </c>
      <c r="AI20" s="58">
        <f t="shared" si="7"/>
        <v>0</v>
      </c>
    </row>
    <row r="21" spans="1:35">
      <c r="A21" s="41" t="s">
        <v>248</v>
      </c>
      <c r="B21" s="41">
        <v>3</v>
      </c>
      <c r="C21" s="41">
        <v>1</v>
      </c>
      <c r="E21" s="41" t="s">
        <v>359</v>
      </c>
      <c r="F21" s="41" t="s">
        <v>360</v>
      </c>
      <c r="G21" s="41" t="s">
        <v>1</v>
      </c>
      <c r="H21" s="47">
        <v>41025</v>
      </c>
      <c r="I21" s="47">
        <v>41092</v>
      </c>
      <c r="J21" s="47">
        <v>41092</v>
      </c>
      <c r="K21" s="41" t="s">
        <v>399</v>
      </c>
      <c r="L21" s="142" t="s">
        <v>584</v>
      </c>
      <c r="M21" s="142" t="s">
        <v>612</v>
      </c>
      <c r="N21" s="142" t="s">
        <v>590</v>
      </c>
      <c r="O21" s="142" t="s">
        <v>584</v>
      </c>
      <c r="P21" s="142" t="s">
        <v>612</v>
      </c>
      <c r="Q21" s="142" t="s">
        <v>590</v>
      </c>
      <c r="R21" s="142" t="s">
        <v>584</v>
      </c>
      <c r="S21" s="142" t="s">
        <v>612</v>
      </c>
      <c r="U21" s="143" t="s">
        <v>222</v>
      </c>
      <c r="V21" s="143" t="s">
        <v>222</v>
      </c>
      <c r="W21" s="143" t="s">
        <v>222</v>
      </c>
      <c r="X21" s="143" t="s">
        <v>222</v>
      </c>
      <c r="Y21" s="143" t="s">
        <v>421</v>
      </c>
      <c r="Z21" s="143" t="s">
        <v>421</v>
      </c>
      <c r="AA21" s="143" t="s">
        <v>421</v>
      </c>
      <c r="AB21" s="181" t="s">
        <v>421</v>
      </c>
      <c r="AE21" s="58">
        <f t="shared" si="3"/>
        <v>0</v>
      </c>
      <c r="AF21" s="58">
        <f t="shared" si="4"/>
        <v>0</v>
      </c>
      <c r="AG21" s="58">
        <f t="shared" si="5"/>
        <v>0</v>
      </c>
      <c r="AH21" s="58">
        <f t="shared" si="6"/>
        <v>0</v>
      </c>
      <c r="AI21" s="58">
        <f t="shared" si="7"/>
        <v>0</v>
      </c>
    </row>
    <row r="22" spans="1:35">
      <c r="A22" s="41" t="s">
        <v>251</v>
      </c>
      <c r="B22" s="41">
        <v>3</v>
      </c>
      <c r="C22" s="41">
        <v>1</v>
      </c>
      <c r="E22" s="41" t="s">
        <v>355</v>
      </c>
      <c r="F22" s="41" t="s">
        <v>356</v>
      </c>
      <c r="G22" s="41" t="s">
        <v>1</v>
      </c>
      <c r="H22" s="47">
        <v>41043</v>
      </c>
      <c r="I22" s="47">
        <v>41092</v>
      </c>
      <c r="J22" s="47">
        <v>41092</v>
      </c>
      <c r="K22" s="41" t="s">
        <v>399</v>
      </c>
      <c r="L22" s="142" t="s">
        <v>584</v>
      </c>
      <c r="M22" s="142" t="s">
        <v>612</v>
      </c>
      <c r="N22" s="142" t="s">
        <v>590</v>
      </c>
      <c r="O22" s="142" t="s">
        <v>584</v>
      </c>
      <c r="P22" s="142" t="s">
        <v>612</v>
      </c>
      <c r="Q22" s="142" t="s">
        <v>590</v>
      </c>
      <c r="R22" s="142" t="s">
        <v>584</v>
      </c>
      <c r="S22" s="142" t="s">
        <v>612</v>
      </c>
      <c r="U22" s="143" t="s">
        <v>222</v>
      </c>
      <c r="V22" s="143" t="s">
        <v>222</v>
      </c>
      <c r="W22" s="143" t="s">
        <v>222</v>
      </c>
      <c r="X22" s="143" t="s">
        <v>222</v>
      </c>
      <c r="Y22" s="143" t="s">
        <v>421</v>
      </c>
      <c r="Z22" s="143" t="s">
        <v>421</v>
      </c>
      <c r="AA22" s="143" t="s">
        <v>421</v>
      </c>
      <c r="AB22" s="181" t="s">
        <v>421</v>
      </c>
      <c r="AE22" s="58">
        <f t="shared" si="3"/>
        <v>0</v>
      </c>
      <c r="AF22" s="58">
        <f t="shared" si="4"/>
        <v>0</v>
      </c>
      <c r="AG22" s="58">
        <f t="shared" si="5"/>
        <v>0</v>
      </c>
      <c r="AH22" s="58">
        <f t="shared" si="6"/>
        <v>0</v>
      </c>
      <c r="AI22" s="58">
        <f t="shared" si="7"/>
        <v>0</v>
      </c>
    </row>
    <row r="23" spans="1:35">
      <c r="A23" s="41" t="s">
        <v>340</v>
      </c>
      <c r="B23" s="41">
        <v>2</v>
      </c>
      <c r="C23" s="41">
        <v>1</v>
      </c>
      <c r="E23" s="41" t="s">
        <v>341</v>
      </c>
      <c r="F23" s="41" t="s">
        <v>342</v>
      </c>
      <c r="G23" s="41" t="s">
        <v>0</v>
      </c>
      <c r="H23" s="47">
        <v>39830</v>
      </c>
      <c r="I23" s="47">
        <v>41092</v>
      </c>
      <c r="J23" s="47">
        <v>41092</v>
      </c>
      <c r="K23" s="41" t="s">
        <v>400</v>
      </c>
      <c r="L23" s="41" t="s">
        <v>413</v>
      </c>
      <c r="N23" s="142" t="s">
        <v>590</v>
      </c>
      <c r="O23" s="142" t="s">
        <v>592</v>
      </c>
      <c r="P23" s="142" t="s">
        <v>598</v>
      </c>
      <c r="Q23" s="142" t="s">
        <v>590</v>
      </c>
      <c r="R23" s="142" t="s">
        <v>584</v>
      </c>
      <c r="S23" s="142" t="s">
        <v>602</v>
      </c>
      <c r="U23" s="143" t="s">
        <v>222</v>
      </c>
      <c r="V23" s="143" t="s">
        <v>222</v>
      </c>
      <c r="W23" s="143" t="s">
        <v>222</v>
      </c>
      <c r="X23" s="143" t="s">
        <v>222</v>
      </c>
      <c r="Y23" s="143" t="s">
        <v>222</v>
      </c>
      <c r="Z23" s="143" t="s">
        <v>421</v>
      </c>
      <c r="AA23" s="143" t="s">
        <v>421</v>
      </c>
      <c r="AB23" s="181" t="s">
        <v>421</v>
      </c>
      <c r="AE23" s="58">
        <f t="shared" si="3"/>
        <v>0</v>
      </c>
      <c r="AF23" s="58">
        <f t="shared" si="4"/>
        <v>0</v>
      </c>
      <c r="AG23" s="58">
        <f t="shared" si="5"/>
        <v>0</v>
      </c>
      <c r="AH23" s="58">
        <f t="shared" si="6"/>
        <v>0</v>
      </c>
      <c r="AI23" s="58">
        <f t="shared" si="7"/>
        <v>0</v>
      </c>
    </row>
    <row r="24" spans="1:35">
      <c r="A24" s="41" t="s">
        <v>408</v>
      </c>
      <c r="C24" s="41">
        <v>1</v>
      </c>
      <c r="E24" s="41" t="s">
        <v>409</v>
      </c>
      <c r="F24" s="48" t="s">
        <v>410</v>
      </c>
      <c r="H24" s="47"/>
      <c r="I24" s="47">
        <v>41092</v>
      </c>
      <c r="J24" s="47">
        <v>41092</v>
      </c>
      <c r="K24" s="142" t="s">
        <v>590</v>
      </c>
      <c r="L24" s="142" t="s">
        <v>586</v>
      </c>
      <c r="N24" s="142" t="s">
        <v>590</v>
      </c>
      <c r="Q24" s="142" t="s">
        <v>590</v>
      </c>
      <c r="R24" s="142">
        <v>1975</v>
      </c>
      <c r="U24" s="143" t="s">
        <v>222</v>
      </c>
      <c r="V24" s="143" t="s">
        <v>421</v>
      </c>
      <c r="W24" s="143" t="s">
        <v>421</v>
      </c>
      <c r="X24" s="143" t="s">
        <v>421</v>
      </c>
      <c r="Y24" s="143" t="s">
        <v>222</v>
      </c>
      <c r="Z24" s="143" t="s">
        <v>222</v>
      </c>
      <c r="AA24" s="143" t="s">
        <v>222</v>
      </c>
      <c r="AB24" s="181" t="s">
        <v>421</v>
      </c>
      <c r="AC24" s="41" t="s">
        <v>414</v>
      </c>
      <c r="AD24" s="142" t="s">
        <v>615</v>
      </c>
      <c r="AE24" s="58">
        <f t="shared" si="3"/>
        <v>0</v>
      </c>
      <c r="AF24" s="58">
        <f t="shared" si="4"/>
        <v>0</v>
      </c>
      <c r="AG24" s="58">
        <f t="shared" si="5"/>
        <v>0</v>
      </c>
      <c r="AH24" s="58">
        <f t="shared" si="6"/>
        <v>0</v>
      </c>
      <c r="AI24" s="58">
        <f t="shared" si="7"/>
        <v>0</v>
      </c>
    </row>
    <row r="25" spans="1:35">
      <c r="A25" s="41" t="s">
        <v>285</v>
      </c>
      <c r="B25" s="41">
        <v>2</v>
      </c>
      <c r="C25" s="41">
        <v>1</v>
      </c>
      <c r="E25" s="41" t="s">
        <v>327</v>
      </c>
      <c r="F25" s="41" t="s">
        <v>328</v>
      </c>
      <c r="G25" s="41" t="s">
        <v>0</v>
      </c>
      <c r="H25" s="47">
        <v>40391</v>
      </c>
      <c r="I25" s="47">
        <v>41092</v>
      </c>
      <c r="J25" s="47">
        <v>41092</v>
      </c>
      <c r="K25" s="41" t="s">
        <v>400</v>
      </c>
      <c r="L25" s="41" t="s">
        <v>413</v>
      </c>
      <c r="N25" s="142" t="s">
        <v>590</v>
      </c>
      <c r="O25" s="142" t="s">
        <v>592</v>
      </c>
      <c r="P25" s="142" t="s">
        <v>593</v>
      </c>
      <c r="Q25" s="142" t="s">
        <v>590</v>
      </c>
      <c r="R25" s="142" t="s">
        <v>584</v>
      </c>
      <c r="S25" s="142" t="s">
        <v>604</v>
      </c>
      <c r="U25" s="143" t="s">
        <v>222</v>
      </c>
      <c r="V25" s="143" t="s">
        <v>222</v>
      </c>
      <c r="W25" s="143" t="s">
        <v>222</v>
      </c>
      <c r="X25" s="143" t="s">
        <v>222</v>
      </c>
      <c r="Y25" s="143" t="s">
        <v>222</v>
      </c>
      <c r="Z25" s="143" t="s">
        <v>421</v>
      </c>
      <c r="AA25" s="143" t="s">
        <v>421</v>
      </c>
      <c r="AB25" s="181" t="s">
        <v>421</v>
      </c>
      <c r="AE25" s="58">
        <f t="shared" si="3"/>
        <v>0</v>
      </c>
      <c r="AF25" s="58">
        <f t="shared" si="4"/>
        <v>0</v>
      </c>
      <c r="AG25" s="58">
        <f t="shared" si="5"/>
        <v>0</v>
      </c>
      <c r="AH25" s="58">
        <f t="shared" si="6"/>
        <v>0</v>
      </c>
      <c r="AI25" s="58">
        <f t="shared" si="7"/>
        <v>0</v>
      </c>
    </row>
    <row r="26" spans="1:35">
      <c r="A26" s="41" t="s">
        <v>226</v>
      </c>
      <c r="B26" s="41">
        <v>5</v>
      </c>
      <c r="C26" s="41">
        <v>1</v>
      </c>
      <c r="E26" s="41" t="s">
        <v>329</v>
      </c>
      <c r="F26" s="41" t="s">
        <v>330</v>
      </c>
      <c r="G26" s="41" t="s">
        <v>0</v>
      </c>
      <c r="H26" s="47">
        <v>40421</v>
      </c>
      <c r="I26" s="47">
        <v>41092</v>
      </c>
      <c r="J26" s="47">
        <v>41092</v>
      </c>
      <c r="K26" s="41" t="s">
        <v>400</v>
      </c>
      <c r="L26" s="41" t="s">
        <v>413</v>
      </c>
      <c r="N26" s="142" t="s">
        <v>590</v>
      </c>
      <c r="O26" s="142" t="s">
        <v>592</v>
      </c>
      <c r="P26" s="142" t="s">
        <v>593</v>
      </c>
      <c r="Q26" s="142" t="s">
        <v>590</v>
      </c>
      <c r="R26" s="142" t="s">
        <v>584</v>
      </c>
      <c r="S26" s="142" t="s">
        <v>604</v>
      </c>
      <c r="U26" s="143" t="s">
        <v>222</v>
      </c>
      <c r="V26" s="143" t="s">
        <v>222</v>
      </c>
      <c r="W26" s="143" t="s">
        <v>222</v>
      </c>
      <c r="X26" s="143" t="s">
        <v>222</v>
      </c>
      <c r="Y26" s="143" t="s">
        <v>222</v>
      </c>
      <c r="Z26" s="143" t="s">
        <v>421</v>
      </c>
      <c r="AA26" s="143" t="s">
        <v>421</v>
      </c>
      <c r="AB26" s="181" t="s">
        <v>421</v>
      </c>
      <c r="AE26" s="58">
        <f t="shared" si="3"/>
        <v>0</v>
      </c>
      <c r="AF26" s="58">
        <f t="shared" si="4"/>
        <v>0</v>
      </c>
      <c r="AG26" s="58">
        <f t="shared" si="5"/>
        <v>0</v>
      </c>
      <c r="AH26" s="58">
        <f t="shared" si="6"/>
        <v>0</v>
      </c>
      <c r="AI26" s="58">
        <f t="shared" si="7"/>
        <v>0</v>
      </c>
    </row>
    <row r="27" spans="1:35">
      <c r="A27" s="41" t="s">
        <v>331</v>
      </c>
      <c r="B27" s="41">
        <v>3</v>
      </c>
      <c r="C27" s="41">
        <v>1</v>
      </c>
      <c r="E27" s="41" t="s">
        <v>332</v>
      </c>
      <c r="F27" s="41" t="s">
        <v>333</v>
      </c>
      <c r="G27" s="41" t="s">
        <v>0</v>
      </c>
      <c r="H27" s="47">
        <v>40767</v>
      </c>
      <c r="I27" s="47">
        <v>41092</v>
      </c>
      <c r="J27" s="47">
        <v>41092</v>
      </c>
      <c r="K27" s="41" t="s">
        <v>400</v>
      </c>
      <c r="L27" s="41" t="s">
        <v>413</v>
      </c>
      <c r="N27" s="142" t="s">
        <v>590</v>
      </c>
      <c r="O27" s="142" t="s">
        <v>592</v>
      </c>
      <c r="P27" s="142" t="s">
        <v>593</v>
      </c>
      <c r="Q27" s="142" t="s">
        <v>590</v>
      </c>
      <c r="R27" s="142" t="s">
        <v>584</v>
      </c>
      <c r="S27" s="142" t="s">
        <v>604</v>
      </c>
      <c r="U27" s="143" t="s">
        <v>222</v>
      </c>
      <c r="V27" s="143" t="s">
        <v>222</v>
      </c>
      <c r="W27" s="143" t="s">
        <v>222</v>
      </c>
      <c r="X27" s="143" t="s">
        <v>222</v>
      </c>
      <c r="Y27" s="143" t="s">
        <v>222</v>
      </c>
      <c r="Z27" s="143" t="s">
        <v>421</v>
      </c>
      <c r="AA27" s="143" t="s">
        <v>421</v>
      </c>
      <c r="AB27" s="181" t="s">
        <v>421</v>
      </c>
      <c r="AE27" s="58">
        <f t="shared" si="3"/>
        <v>0</v>
      </c>
      <c r="AF27" s="58">
        <f t="shared" si="4"/>
        <v>0</v>
      </c>
      <c r="AG27" s="58">
        <f t="shared" si="5"/>
        <v>0</v>
      </c>
      <c r="AH27" s="58">
        <f t="shared" si="6"/>
        <v>0</v>
      </c>
      <c r="AI27" s="58">
        <f t="shared" si="7"/>
        <v>0</v>
      </c>
    </row>
    <row r="28" spans="1:35">
      <c r="A28" s="41" t="s">
        <v>241</v>
      </c>
      <c r="B28" s="41">
        <v>9</v>
      </c>
      <c r="C28" s="41">
        <v>1</v>
      </c>
      <c r="E28" s="41" t="s">
        <v>305</v>
      </c>
      <c r="F28" s="41" t="s">
        <v>306</v>
      </c>
      <c r="G28" s="41" t="s">
        <v>1</v>
      </c>
      <c r="H28" s="47">
        <v>40767</v>
      </c>
      <c r="I28" s="47">
        <v>41092</v>
      </c>
      <c r="J28" s="47">
        <v>41092</v>
      </c>
      <c r="K28" s="41" t="s">
        <v>399</v>
      </c>
      <c r="L28" s="41" t="s">
        <v>401</v>
      </c>
      <c r="N28" s="142" t="s">
        <v>590</v>
      </c>
      <c r="O28" s="142" t="s">
        <v>584</v>
      </c>
      <c r="P28" s="142" t="s">
        <v>597</v>
      </c>
      <c r="Q28" s="142" t="s">
        <v>590</v>
      </c>
      <c r="R28" s="142" t="s">
        <v>584</v>
      </c>
      <c r="S28" s="142" t="s">
        <v>604</v>
      </c>
      <c r="U28" s="143" t="s">
        <v>222</v>
      </c>
      <c r="V28" s="143" t="s">
        <v>222</v>
      </c>
      <c r="W28" s="143" t="s">
        <v>222</v>
      </c>
      <c r="X28" s="143" t="s">
        <v>222</v>
      </c>
      <c r="Y28" s="143" t="s">
        <v>222</v>
      </c>
      <c r="Z28" s="143" t="s">
        <v>421</v>
      </c>
      <c r="AA28" s="143" t="s">
        <v>421</v>
      </c>
      <c r="AB28" s="181" t="s">
        <v>421</v>
      </c>
      <c r="AE28" s="58">
        <f t="shared" si="3"/>
        <v>0</v>
      </c>
      <c r="AF28" s="58">
        <f t="shared" si="4"/>
        <v>0</v>
      </c>
      <c r="AG28" s="58">
        <f t="shared" si="5"/>
        <v>0</v>
      </c>
      <c r="AH28" s="58">
        <f t="shared" si="6"/>
        <v>0</v>
      </c>
      <c r="AI28" s="58">
        <f t="shared" si="7"/>
        <v>0</v>
      </c>
    </row>
    <row r="29" spans="1:35">
      <c r="A29" s="41" t="s">
        <v>334</v>
      </c>
      <c r="B29" s="41">
        <v>0</v>
      </c>
      <c r="C29" s="41">
        <v>1</v>
      </c>
      <c r="E29" s="41" t="s">
        <v>335</v>
      </c>
      <c r="F29" s="41" t="s">
        <v>336</v>
      </c>
      <c r="G29" s="41" t="s">
        <v>0</v>
      </c>
      <c r="H29" s="47">
        <v>40259</v>
      </c>
      <c r="I29" s="47">
        <v>41092</v>
      </c>
      <c r="J29" s="47">
        <v>41092</v>
      </c>
      <c r="K29" s="41" t="s">
        <v>400</v>
      </c>
      <c r="L29" s="41" t="s">
        <v>413</v>
      </c>
      <c r="N29" s="142" t="s">
        <v>590</v>
      </c>
      <c r="O29" s="142" t="s">
        <v>592</v>
      </c>
      <c r="P29" s="142" t="s">
        <v>595</v>
      </c>
      <c r="Q29" s="142" t="s">
        <v>590</v>
      </c>
      <c r="R29" s="142" t="s">
        <v>584</v>
      </c>
      <c r="S29" s="142" t="s">
        <v>604</v>
      </c>
      <c r="U29" s="143" t="s">
        <v>222</v>
      </c>
      <c r="V29" s="143" t="s">
        <v>222</v>
      </c>
      <c r="W29" s="143" t="s">
        <v>222</v>
      </c>
      <c r="X29" s="143" t="s">
        <v>222</v>
      </c>
      <c r="Y29" s="143" t="s">
        <v>222</v>
      </c>
      <c r="Z29" s="143" t="s">
        <v>421</v>
      </c>
      <c r="AA29" s="143" t="s">
        <v>421</v>
      </c>
      <c r="AB29" s="181" t="s">
        <v>421</v>
      </c>
      <c r="AE29" s="58">
        <f t="shared" si="3"/>
        <v>0</v>
      </c>
      <c r="AF29" s="58">
        <f t="shared" si="4"/>
        <v>0</v>
      </c>
      <c r="AG29" s="58">
        <f t="shared" si="5"/>
        <v>0</v>
      </c>
      <c r="AH29" s="58">
        <f t="shared" si="6"/>
        <v>0</v>
      </c>
      <c r="AI29" s="58">
        <f t="shared" si="7"/>
        <v>0</v>
      </c>
    </row>
    <row r="30" spans="1:35">
      <c r="A30" s="41" t="s">
        <v>337</v>
      </c>
      <c r="B30" s="41">
        <v>1</v>
      </c>
      <c r="C30" s="41">
        <v>1</v>
      </c>
      <c r="E30" s="41" t="s">
        <v>338</v>
      </c>
      <c r="F30" s="41" t="s">
        <v>339</v>
      </c>
      <c r="G30" s="41" t="s">
        <v>0</v>
      </c>
      <c r="H30" s="47">
        <v>40763</v>
      </c>
      <c r="I30" s="47">
        <v>41092</v>
      </c>
      <c r="J30" s="47">
        <v>41092</v>
      </c>
      <c r="K30" s="41" t="s">
        <v>400</v>
      </c>
      <c r="L30" s="41" t="s">
        <v>413</v>
      </c>
      <c r="N30" s="142" t="s">
        <v>590</v>
      </c>
      <c r="P30" s="142" t="s">
        <v>596</v>
      </c>
      <c r="Q30" s="142" t="s">
        <v>590</v>
      </c>
      <c r="R30" s="142" t="s">
        <v>603</v>
      </c>
      <c r="S30" s="142" t="s">
        <v>605</v>
      </c>
      <c r="U30" s="143" t="s">
        <v>222</v>
      </c>
      <c r="V30" s="143" t="s">
        <v>222</v>
      </c>
      <c r="W30" s="143" t="s">
        <v>222</v>
      </c>
      <c r="X30" s="143" t="s">
        <v>222</v>
      </c>
      <c r="Y30" s="143" t="s">
        <v>222</v>
      </c>
      <c r="Z30" s="143" t="s">
        <v>421</v>
      </c>
      <c r="AA30" s="143" t="s">
        <v>421</v>
      </c>
      <c r="AB30" s="181" t="s">
        <v>421</v>
      </c>
      <c r="AE30" s="58">
        <f t="shared" si="3"/>
        <v>0</v>
      </c>
      <c r="AF30" s="58">
        <f t="shared" si="4"/>
        <v>0</v>
      </c>
      <c r="AG30" s="58">
        <f t="shared" si="5"/>
        <v>0</v>
      </c>
      <c r="AH30" s="58">
        <f t="shared" si="6"/>
        <v>0</v>
      </c>
      <c r="AI30" s="58">
        <f t="shared" si="7"/>
        <v>0</v>
      </c>
    </row>
    <row r="31" spans="1:35">
      <c r="A31" s="41" t="s">
        <v>242</v>
      </c>
      <c r="B31" s="41">
        <v>2</v>
      </c>
      <c r="C31" s="41">
        <v>1</v>
      </c>
      <c r="E31" s="41" t="s">
        <v>307</v>
      </c>
      <c r="F31" s="41" t="s">
        <v>308</v>
      </c>
      <c r="G31" s="41" t="s">
        <v>309</v>
      </c>
      <c r="H31" s="47">
        <v>40770</v>
      </c>
      <c r="I31" s="47">
        <v>41092</v>
      </c>
      <c r="J31" s="47">
        <v>41092</v>
      </c>
      <c r="K31" s="41" t="s">
        <v>399</v>
      </c>
      <c r="L31" s="41" t="s">
        <v>402</v>
      </c>
      <c r="N31" s="142" t="s">
        <v>590</v>
      </c>
      <c r="O31" s="142" t="s">
        <v>584</v>
      </c>
      <c r="P31" s="142" t="s">
        <v>597</v>
      </c>
      <c r="Q31" s="142" t="s">
        <v>590</v>
      </c>
      <c r="R31" s="142" t="s">
        <v>584</v>
      </c>
      <c r="S31" s="142" t="s">
        <v>604</v>
      </c>
      <c r="U31" s="143" t="s">
        <v>222</v>
      </c>
      <c r="V31" s="143" t="s">
        <v>222</v>
      </c>
      <c r="W31" s="143" t="s">
        <v>222</v>
      </c>
      <c r="X31" s="143" t="s">
        <v>222</v>
      </c>
      <c r="Y31" s="143" t="s">
        <v>222</v>
      </c>
      <c r="Z31" s="143" t="s">
        <v>421</v>
      </c>
      <c r="AA31" s="143" t="s">
        <v>421</v>
      </c>
      <c r="AB31" s="181" t="s">
        <v>421</v>
      </c>
      <c r="AE31" s="58">
        <f t="shared" si="3"/>
        <v>0</v>
      </c>
      <c r="AF31" s="58">
        <f t="shared" si="4"/>
        <v>0</v>
      </c>
      <c r="AG31" s="58">
        <f t="shared" si="5"/>
        <v>0</v>
      </c>
      <c r="AH31" s="58">
        <f t="shared" si="6"/>
        <v>0</v>
      </c>
      <c r="AI31" s="58">
        <f t="shared" si="7"/>
        <v>0</v>
      </c>
    </row>
    <row r="32" spans="1:35">
      <c r="A32" s="41" t="s">
        <v>277</v>
      </c>
      <c r="B32" s="41">
        <v>0</v>
      </c>
      <c r="C32" s="41">
        <v>1</v>
      </c>
      <c r="E32" s="41" t="s">
        <v>374</v>
      </c>
      <c r="F32" s="41" t="s">
        <v>375</v>
      </c>
      <c r="G32" s="41" t="s">
        <v>0</v>
      </c>
      <c r="H32" s="47">
        <v>41103</v>
      </c>
      <c r="I32" s="47">
        <v>41092</v>
      </c>
      <c r="J32" s="47">
        <v>41092</v>
      </c>
      <c r="K32" s="41" t="s">
        <v>400</v>
      </c>
      <c r="N32" s="41" t="s">
        <v>400</v>
      </c>
      <c r="Q32" s="41" t="s">
        <v>400</v>
      </c>
      <c r="R32" s="41" t="s">
        <v>413</v>
      </c>
      <c r="U32" s="143" t="s">
        <v>222</v>
      </c>
      <c r="V32" s="143" t="s">
        <v>222</v>
      </c>
      <c r="W32" s="143" t="s">
        <v>222</v>
      </c>
      <c r="X32" s="143" t="s">
        <v>222</v>
      </c>
      <c r="Y32" s="143" t="s">
        <v>222</v>
      </c>
      <c r="Z32" s="143" t="s">
        <v>222</v>
      </c>
      <c r="AA32" s="143" t="s">
        <v>222</v>
      </c>
      <c r="AB32" s="181" t="s">
        <v>421</v>
      </c>
      <c r="AE32" s="58">
        <f t="shared" si="3"/>
        <v>0</v>
      </c>
      <c r="AF32" s="58">
        <f t="shared" si="4"/>
        <v>0</v>
      </c>
      <c r="AG32" s="58">
        <f t="shared" si="5"/>
        <v>0</v>
      </c>
      <c r="AH32" s="58">
        <f t="shared" si="6"/>
        <v>0</v>
      </c>
      <c r="AI32" s="58">
        <f t="shared" si="7"/>
        <v>0</v>
      </c>
    </row>
    <row r="33" spans="1:35">
      <c r="A33" s="41" t="s">
        <v>289</v>
      </c>
      <c r="B33" s="41" t="s">
        <v>346</v>
      </c>
      <c r="C33" s="41">
        <v>1</v>
      </c>
      <c r="E33" s="41" t="s">
        <v>351</v>
      </c>
      <c r="F33" s="41" t="s">
        <v>352</v>
      </c>
      <c r="G33" s="41" t="s">
        <v>1</v>
      </c>
      <c r="H33" s="47" t="s">
        <v>413</v>
      </c>
      <c r="I33" s="47">
        <v>41092</v>
      </c>
      <c r="J33" s="47">
        <v>41092</v>
      </c>
      <c r="K33" s="41" t="s">
        <v>399</v>
      </c>
      <c r="L33" s="142" t="s">
        <v>610</v>
      </c>
      <c r="M33" s="142" t="s">
        <v>611</v>
      </c>
      <c r="N33" s="142" t="s">
        <v>590</v>
      </c>
      <c r="O33" s="142" t="s">
        <v>584</v>
      </c>
      <c r="P33" s="142" t="s">
        <v>597</v>
      </c>
      <c r="Q33" s="142" t="s">
        <v>590</v>
      </c>
      <c r="R33" s="142" t="s">
        <v>584</v>
      </c>
      <c r="S33" s="142" t="s">
        <v>606</v>
      </c>
      <c r="U33" s="143" t="s">
        <v>222</v>
      </c>
      <c r="V33" s="143" t="s">
        <v>222</v>
      </c>
      <c r="W33" s="143" t="s">
        <v>222</v>
      </c>
      <c r="X33" s="143" t="s">
        <v>222</v>
      </c>
      <c r="Y33" s="143" t="s">
        <v>421</v>
      </c>
      <c r="Z33" s="143" t="s">
        <v>421</v>
      </c>
      <c r="AA33" s="143" t="s">
        <v>421</v>
      </c>
      <c r="AB33" s="181"/>
      <c r="AE33" s="58">
        <f t="shared" si="3"/>
        <v>0</v>
      </c>
      <c r="AF33" s="58">
        <f t="shared" si="4"/>
        <v>0</v>
      </c>
      <c r="AG33" s="58">
        <f t="shared" si="5"/>
        <v>0</v>
      </c>
      <c r="AH33" s="58">
        <f t="shared" si="6"/>
        <v>0</v>
      </c>
      <c r="AI33" s="58">
        <f t="shared" si="7"/>
        <v>0</v>
      </c>
    </row>
    <row r="34" spans="1:35">
      <c r="A34" s="41" t="s">
        <v>252</v>
      </c>
      <c r="B34" s="41">
        <v>2</v>
      </c>
      <c r="C34" s="41">
        <v>1</v>
      </c>
      <c r="E34" s="41" t="s">
        <v>343</v>
      </c>
      <c r="F34" s="41" t="s">
        <v>344</v>
      </c>
      <c r="G34" s="41" t="s">
        <v>1</v>
      </c>
      <c r="H34" s="47">
        <v>40462</v>
      </c>
      <c r="I34" s="47">
        <v>41092</v>
      </c>
      <c r="J34" s="47">
        <v>41092</v>
      </c>
      <c r="K34" s="41" t="s">
        <v>399</v>
      </c>
      <c r="L34" s="142" t="s">
        <v>587</v>
      </c>
      <c r="M34" s="142" t="s">
        <v>588</v>
      </c>
      <c r="N34" s="142" t="s">
        <v>590</v>
      </c>
      <c r="O34" s="142" t="s">
        <v>584</v>
      </c>
      <c r="P34" s="142" t="s">
        <v>599</v>
      </c>
      <c r="Q34" s="142" t="s">
        <v>590</v>
      </c>
      <c r="R34" s="142" t="s">
        <v>584</v>
      </c>
      <c r="S34" s="142" t="s">
        <v>604</v>
      </c>
      <c r="U34" s="143" t="s">
        <v>222</v>
      </c>
      <c r="V34" s="143" t="s">
        <v>222</v>
      </c>
      <c r="W34" s="143" t="s">
        <v>222</v>
      </c>
      <c r="X34" s="143" t="s">
        <v>222</v>
      </c>
      <c r="Y34" s="143" t="s">
        <v>421</v>
      </c>
      <c r="Z34" s="143" t="s">
        <v>421</v>
      </c>
      <c r="AA34" s="143" t="s">
        <v>421</v>
      </c>
      <c r="AB34" s="181" t="s">
        <v>421</v>
      </c>
      <c r="AE34" s="58">
        <f t="shared" si="3"/>
        <v>0</v>
      </c>
      <c r="AF34" s="58">
        <f t="shared" si="4"/>
        <v>0</v>
      </c>
      <c r="AG34" s="58">
        <f t="shared" si="5"/>
        <v>0</v>
      </c>
      <c r="AH34" s="58">
        <f t="shared" si="6"/>
        <v>0</v>
      </c>
      <c r="AI34" s="58">
        <f t="shared" si="7"/>
        <v>0</v>
      </c>
    </row>
    <row r="35" spans="1:35">
      <c r="A35" s="41" t="s">
        <v>345</v>
      </c>
      <c r="B35" s="41" t="s">
        <v>346</v>
      </c>
      <c r="C35" s="41">
        <v>1</v>
      </c>
      <c r="E35" s="41" t="s">
        <v>347</v>
      </c>
      <c r="F35" s="41" t="s">
        <v>348</v>
      </c>
      <c r="G35" s="41" t="s">
        <v>0</v>
      </c>
      <c r="H35" s="47">
        <v>38705</v>
      </c>
      <c r="I35" s="47">
        <v>41092</v>
      </c>
      <c r="J35" s="47">
        <v>41092</v>
      </c>
      <c r="K35" s="41" t="s">
        <v>400</v>
      </c>
      <c r="L35" s="41" t="s">
        <v>413</v>
      </c>
      <c r="N35" s="142" t="s">
        <v>590</v>
      </c>
      <c r="O35" s="142" t="s">
        <v>594</v>
      </c>
      <c r="P35" s="142" t="s">
        <v>600</v>
      </c>
      <c r="Q35" s="41" t="s">
        <v>399</v>
      </c>
      <c r="R35" s="41" t="s">
        <v>403</v>
      </c>
      <c r="U35" s="143" t="s">
        <v>222</v>
      </c>
      <c r="V35" s="143" t="s">
        <v>222</v>
      </c>
      <c r="W35" s="143" t="s">
        <v>222</v>
      </c>
      <c r="X35" s="143" t="s">
        <v>222</v>
      </c>
      <c r="Y35" s="143" t="s">
        <v>222</v>
      </c>
      <c r="Z35" s="143" t="s">
        <v>421</v>
      </c>
      <c r="AA35" s="143" t="s">
        <v>222</v>
      </c>
      <c r="AB35" s="181" t="s">
        <v>421</v>
      </c>
      <c r="AE35" s="58">
        <f t="shared" si="3"/>
        <v>0</v>
      </c>
      <c r="AF35" s="58">
        <f t="shared" si="4"/>
        <v>0</v>
      </c>
      <c r="AG35" s="58">
        <f t="shared" si="5"/>
        <v>0</v>
      </c>
      <c r="AH35" s="58">
        <f t="shared" si="6"/>
        <v>0</v>
      </c>
      <c r="AI35" s="58">
        <f t="shared" si="7"/>
        <v>0</v>
      </c>
    </row>
    <row r="36" spans="1:35">
      <c r="A36" s="41" t="s">
        <v>254</v>
      </c>
      <c r="B36" s="41">
        <v>2</v>
      </c>
      <c r="C36" s="41">
        <v>1</v>
      </c>
      <c r="E36" s="41" t="s">
        <v>310</v>
      </c>
      <c r="F36" s="41" t="s">
        <v>311</v>
      </c>
      <c r="G36" s="41" t="s">
        <v>1</v>
      </c>
      <c r="H36" s="47">
        <v>41047</v>
      </c>
      <c r="I36" s="47">
        <v>41092</v>
      </c>
      <c r="J36" s="47">
        <v>41092</v>
      </c>
      <c r="K36" s="41" t="s">
        <v>399</v>
      </c>
      <c r="L36" s="142" t="s">
        <v>610</v>
      </c>
      <c r="M36" s="142" t="s">
        <v>611</v>
      </c>
      <c r="N36" s="41" t="s">
        <v>400</v>
      </c>
      <c r="Q36" s="142" t="s">
        <v>590</v>
      </c>
      <c r="R36" s="142" t="s">
        <v>584</v>
      </c>
      <c r="S36" s="142" t="s">
        <v>607</v>
      </c>
      <c r="U36" s="143" t="s">
        <v>222</v>
      </c>
      <c r="V36" s="143" t="s">
        <v>421</v>
      </c>
      <c r="W36" s="143" t="s">
        <v>222</v>
      </c>
      <c r="X36" s="143" t="s">
        <v>421</v>
      </c>
      <c r="Y36" s="143" t="s">
        <v>222</v>
      </c>
      <c r="Z36" s="143" t="s">
        <v>222</v>
      </c>
      <c r="AA36" s="143" t="s">
        <v>222</v>
      </c>
      <c r="AB36" s="181" t="s">
        <v>421</v>
      </c>
      <c r="AE36" s="58">
        <f t="shared" si="3"/>
        <v>0</v>
      </c>
      <c r="AF36" s="58">
        <f t="shared" si="4"/>
        <v>0</v>
      </c>
      <c r="AG36" s="58">
        <f t="shared" si="5"/>
        <v>0</v>
      </c>
      <c r="AH36" s="58">
        <f t="shared" si="6"/>
        <v>0</v>
      </c>
      <c r="AI36" s="58">
        <f t="shared" si="7"/>
        <v>0</v>
      </c>
    </row>
    <row r="37" spans="1:35">
      <c r="A37" s="41" t="s">
        <v>240</v>
      </c>
      <c r="C37" s="41">
        <v>1</v>
      </c>
      <c r="E37" s="41" t="s">
        <v>369</v>
      </c>
      <c r="F37" s="41" t="s">
        <v>370</v>
      </c>
      <c r="G37" s="41" t="s">
        <v>309</v>
      </c>
      <c r="H37" s="47"/>
      <c r="I37" s="47">
        <v>41092</v>
      </c>
      <c r="J37" s="47">
        <v>41092</v>
      </c>
      <c r="K37" s="41" t="s">
        <v>399</v>
      </c>
      <c r="L37" s="142" t="s">
        <v>610</v>
      </c>
      <c r="M37" s="142" t="s">
        <v>611</v>
      </c>
      <c r="N37" s="142" t="s">
        <v>590</v>
      </c>
      <c r="O37" s="142" t="s">
        <v>584</v>
      </c>
      <c r="Q37" s="142" t="s">
        <v>590</v>
      </c>
      <c r="R37" s="142" t="s">
        <v>584</v>
      </c>
      <c r="S37" s="142" t="s">
        <v>604</v>
      </c>
      <c r="U37" s="143" t="s">
        <v>222</v>
      </c>
      <c r="V37" s="143" t="s">
        <v>421</v>
      </c>
      <c r="W37" s="143" t="s">
        <v>421</v>
      </c>
      <c r="X37" s="143" t="s">
        <v>421</v>
      </c>
      <c r="Y37" s="143" t="s">
        <v>222</v>
      </c>
      <c r="Z37" s="143" t="s">
        <v>222</v>
      </c>
      <c r="AA37" s="143" t="s">
        <v>222</v>
      </c>
      <c r="AB37" s="181" t="s">
        <v>421</v>
      </c>
      <c r="AE37" s="58">
        <f t="shared" si="3"/>
        <v>0</v>
      </c>
      <c r="AF37" s="58">
        <f t="shared" si="4"/>
        <v>0</v>
      </c>
      <c r="AG37" s="58">
        <f t="shared" si="5"/>
        <v>0</v>
      </c>
      <c r="AH37" s="58">
        <f t="shared" si="6"/>
        <v>0</v>
      </c>
      <c r="AI37" s="58">
        <f t="shared" si="7"/>
        <v>0</v>
      </c>
    </row>
    <row r="38" spans="1:35">
      <c r="A38" s="41" t="s">
        <v>259</v>
      </c>
      <c r="B38" s="41">
        <v>4</v>
      </c>
      <c r="C38" s="41">
        <v>1</v>
      </c>
      <c r="E38" s="41" t="s">
        <v>312</v>
      </c>
      <c r="F38" s="41" t="s">
        <v>313</v>
      </c>
      <c r="G38" s="41" t="s">
        <v>309</v>
      </c>
      <c r="H38" s="47">
        <v>41047</v>
      </c>
      <c r="I38" s="47">
        <v>41092</v>
      </c>
      <c r="J38" s="47">
        <v>41092</v>
      </c>
      <c r="K38" s="41" t="s">
        <v>399</v>
      </c>
      <c r="L38" s="142" t="s">
        <v>610</v>
      </c>
      <c r="M38" s="142" t="s">
        <v>611</v>
      </c>
      <c r="N38" s="41" t="s">
        <v>400</v>
      </c>
      <c r="Q38" s="142" t="s">
        <v>590</v>
      </c>
      <c r="R38" s="142" t="s">
        <v>584</v>
      </c>
      <c r="S38" s="142" t="s">
        <v>604</v>
      </c>
      <c r="U38" s="143" t="s">
        <v>222</v>
      </c>
      <c r="V38" s="143" t="s">
        <v>421</v>
      </c>
      <c r="W38" s="143" t="s">
        <v>222</v>
      </c>
      <c r="X38" s="143" t="s">
        <v>421</v>
      </c>
      <c r="Y38" s="143" t="s">
        <v>222</v>
      </c>
      <c r="Z38" s="143" t="s">
        <v>222</v>
      </c>
      <c r="AA38" s="143" t="s">
        <v>222</v>
      </c>
      <c r="AB38" s="181" t="s">
        <v>421</v>
      </c>
      <c r="AE38" s="58">
        <f t="shared" si="3"/>
        <v>0</v>
      </c>
      <c r="AF38" s="58">
        <f t="shared" si="4"/>
        <v>0</v>
      </c>
      <c r="AG38" s="58">
        <f t="shared" si="5"/>
        <v>0</v>
      </c>
      <c r="AH38" s="58">
        <f t="shared" si="6"/>
        <v>0</v>
      </c>
      <c r="AI38" s="58">
        <f t="shared" si="7"/>
        <v>0</v>
      </c>
    </row>
    <row r="39" spans="1:35">
      <c r="A39" s="144" t="s">
        <v>617</v>
      </c>
      <c r="B39" s="142">
        <v>1</v>
      </c>
      <c r="C39" s="41">
        <v>1</v>
      </c>
      <c r="E39" s="142" t="s">
        <v>608</v>
      </c>
      <c r="F39" s="142" t="s">
        <v>609</v>
      </c>
      <c r="G39" s="41" t="s">
        <v>1</v>
      </c>
      <c r="H39" s="47" t="s">
        <v>413</v>
      </c>
      <c r="I39" s="47">
        <v>41092</v>
      </c>
      <c r="J39" s="47">
        <v>41092</v>
      </c>
      <c r="K39" s="41" t="s">
        <v>399</v>
      </c>
      <c r="L39" s="142" t="s">
        <v>584</v>
      </c>
      <c r="M39" s="142" t="s">
        <v>612</v>
      </c>
      <c r="N39" s="142" t="s">
        <v>590</v>
      </c>
      <c r="O39" s="142" t="s">
        <v>584</v>
      </c>
      <c r="Q39" s="142" t="s">
        <v>590</v>
      </c>
      <c r="R39" s="142" t="s">
        <v>584</v>
      </c>
      <c r="S39" s="142" t="s">
        <v>612</v>
      </c>
      <c r="T39" s="41" t="s">
        <v>400</v>
      </c>
      <c r="U39" s="143" t="s">
        <v>421</v>
      </c>
      <c r="V39" s="143" t="s">
        <v>421</v>
      </c>
      <c r="W39" s="143" t="s">
        <v>421</v>
      </c>
      <c r="X39" s="143" t="s">
        <v>421</v>
      </c>
      <c r="Y39" s="143" t="s">
        <v>222</v>
      </c>
      <c r="Z39" s="143" t="s">
        <v>222</v>
      </c>
      <c r="AA39" s="143" t="s">
        <v>222</v>
      </c>
      <c r="AB39" s="181"/>
      <c r="AD39" s="142" t="s">
        <v>616</v>
      </c>
      <c r="AE39" s="58">
        <f t="shared" si="3"/>
        <v>0</v>
      </c>
      <c r="AF39" s="58">
        <f t="shared" si="4"/>
        <v>0</v>
      </c>
      <c r="AG39" s="58">
        <f t="shared" si="5"/>
        <v>0</v>
      </c>
      <c r="AH39" s="58">
        <f t="shared" si="6"/>
        <v>0</v>
      </c>
      <c r="AI39" s="58">
        <f t="shared" si="7"/>
        <v>0</v>
      </c>
    </row>
    <row r="40" spans="1:35">
      <c r="A40" s="41" t="s">
        <v>255</v>
      </c>
      <c r="B40" s="41">
        <v>5</v>
      </c>
      <c r="C40" s="41">
        <v>1</v>
      </c>
      <c r="E40" s="41" t="s">
        <v>314</v>
      </c>
      <c r="F40" s="41" t="s">
        <v>315</v>
      </c>
      <c r="G40" s="41" t="s">
        <v>1</v>
      </c>
      <c r="H40" s="47">
        <v>41047</v>
      </c>
      <c r="I40" s="47">
        <v>41092</v>
      </c>
      <c r="J40" s="47">
        <v>41092</v>
      </c>
      <c r="K40" s="41" t="s">
        <v>399</v>
      </c>
      <c r="L40" s="142" t="s">
        <v>610</v>
      </c>
      <c r="M40" s="142" t="s">
        <v>611</v>
      </c>
      <c r="N40" s="41" t="s">
        <v>400</v>
      </c>
      <c r="Q40" s="142" t="s">
        <v>590</v>
      </c>
      <c r="R40" s="142" t="s">
        <v>584</v>
      </c>
      <c r="S40" s="142" t="s">
        <v>604</v>
      </c>
      <c r="U40" s="143" t="s">
        <v>222</v>
      </c>
      <c r="V40" s="143" t="s">
        <v>421</v>
      </c>
      <c r="W40" s="143" t="s">
        <v>222</v>
      </c>
      <c r="X40" s="143" t="s">
        <v>421</v>
      </c>
      <c r="Y40" s="143" t="s">
        <v>222</v>
      </c>
      <c r="Z40" s="143" t="s">
        <v>222</v>
      </c>
      <c r="AA40" s="143" t="s">
        <v>222</v>
      </c>
      <c r="AB40" s="181" t="s">
        <v>421</v>
      </c>
      <c r="AE40" s="58">
        <f t="shared" si="3"/>
        <v>0</v>
      </c>
      <c r="AF40" s="58">
        <f t="shared" si="4"/>
        <v>0</v>
      </c>
      <c r="AG40" s="58">
        <f t="shared" si="5"/>
        <v>0</v>
      </c>
      <c r="AH40" s="58">
        <f t="shared" si="6"/>
        <v>0</v>
      </c>
      <c r="AI40" s="58">
        <f t="shared" si="7"/>
        <v>0</v>
      </c>
    </row>
    <row r="41" spans="1:35">
      <c r="A41" s="41" t="s">
        <v>256</v>
      </c>
      <c r="B41" s="41">
        <v>3</v>
      </c>
      <c r="C41" s="41">
        <v>1</v>
      </c>
      <c r="E41" s="41" t="s">
        <v>316</v>
      </c>
      <c r="F41" s="41" t="s">
        <v>317</v>
      </c>
      <c r="G41" s="41" t="s">
        <v>1</v>
      </c>
      <c r="H41" s="47">
        <v>41047</v>
      </c>
      <c r="I41" s="47">
        <v>41092</v>
      </c>
      <c r="J41" s="47">
        <v>41092</v>
      </c>
      <c r="K41" s="41" t="s">
        <v>399</v>
      </c>
      <c r="L41" s="142" t="s">
        <v>610</v>
      </c>
      <c r="M41" s="142" t="s">
        <v>611</v>
      </c>
      <c r="N41" s="41" t="s">
        <v>400</v>
      </c>
      <c r="Q41" s="142" t="s">
        <v>590</v>
      </c>
      <c r="R41" s="142" t="s">
        <v>584</v>
      </c>
      <c r="S41" s="142" t="s">
        <v>604</v>
      </c>
      <c r="U41" s="143" t="s">
        <v>222</v>
      </c>
      <c r="V41" s="143" t="s">
        <v>421</v>
      </c>
      <c r="W41" s="143" t="s">
        <v>222</v>
      </c>
      <c r="X41" s="143" t="s">
        <v>421</v>
      </c>
      <c r="Y41" s="143" t="s">
        <v>222</v>
      </c>
      <c r="Z41" s="143" t="s">
        <v>222</v>
      </c>
      <c r="AA41" s="143" t="s">
        <v>222</v>
      </c>
      <c r="AB41" s="181" t="s">
        <v>421</v>
      </c>
      <c r="AE41" s="58">
        <f t="shared" si="3"/>
        <v>0</v>
      </c>
      <c r="AF41" s="58">
        <f t="shared" si="4"/>
        <v>0</v>
      </c>
      <c r="AG41" s="58">
        <f t="shared" si="5"/>
        <v>0</v>
      </c>
      <c r="AH41" s="58">
        <f t="shared" si="6"/>
        <v>0</v>
      </c>
      <c r="AI41" s="58">
        <f t="shared" si="7"/>
        <v>0</v>
      </c>
    </row>
    <row r="42" spans="1:35">
      <c r="A42" s="41" t="s">
        <v>253</v>
      </c>
      <c r="B42" s="41">
        <v>3</v>
      </c>
      <c r="C42" s="41">
        <v>1</v>
      </c>
      <c r="E42" s="41" t="s">
        <v>318</v>
      </c>
      <c r="F42" s="41" t="s">
        <v>319</v>
      </c>
      <c r="G42" s="41" t="s">
        <v>1</v>
      </c>
      <c r="H42" s="47">
        <v>41047</v>
      </c>
      <c r="I42" s="47">
        <v>41092</v>
      </c>
      <c r="J42" s="47">
        <v>41092</v>
      </c>
      <c r="K42" s="41" t="s">
        <v>399</v>
      </c>
      <c r="L42" s="142" t="s">
        <v>610</v>
      </c>
      <c r="M42" s="142" t="s">
        <v>611</v>
      </c>
      <c r="N42" s="41" t="s">
        <v>400</v>
      </c>
      <c r="Q42" s="142" t="s">
        <v>590</v>
      </c>
      <c r="R42" s="142" t="s">
        <v>584</v>
      </c>
      <c r="S42" s="142" t="s">
        <v>604</v>
      </c>
      <c r="U42" s="143" t="s">
        <v>222</v>
      </c>
      <c r="V42" s="143" t="s">
        <v>421</v>
      </c>
      <c r="W42" s="143" t="s">
        <v>222</v>
      </c>
      <c r="X42" s="143" t="s">
        <v>421</v>
      </c>
      <c r="Y42" s="143" t="s">
        <v>222</v>
      </c>
      <c r="Z42" s="143" t="s">
        <v>222</v>
      </c>
      <c r="AA42" s="143" t="s">
        <v>222</v>
      </c>
      <c r="AB42" s="181" t="s">
        <v>421</v>
      </c>
      <c r="AE42" s="58">
        <f t="shared" si="3"/>
        <v>0</v>
      </c>
      <c r="AF42" s="58">
        <f t="shared" si="4"/>
        <v>0</v>
      </c>
      <c r="AG42" s="58">
        <f t="shared" si="5"/>
        <v>0</v>
      </c>
      <c r="AH42" s="58">
        <f t="shared" si="6"/>
        <v>0</v>
      </c>
      <c r="AI42" s="58">
        <f t="shared" si="7"/>
        <v>0</v>
      </c>
    </row>
    <row r="43" spans="1:35">
      <c r="A43" s="41" t="s">
        <v>324</v>
      </c>
      <c r="B43" s="41">
        <v>0</v>
      </c>
      <c r="C43" s="41">
        <v>1</v>
      </c>
      <c r="E43" s="41" t="s">
        <v>325</v>
      </c>
      <c r="F43" s="41" t="s">
        <v>326</v>
      </c>
      <c r="G43" s="41" t="s">
        <v>0</v>
      </c>
      <c r="H43" s="47">
        <v>41078</v>
      </c>
      <c r="I43" s="47">
        <v>41092</v>
      </c>
      <c r="J43" s="47">
        <v>41092</v>
      </c>
      <c r="K43" s="41" t="s">
        <v>400</v>
      </c>
      <c r="N43" s="41" t="s">
        <v>400</v>
      </c>
      <c r="Q43" s="142" t="s">
        <v>590</v>
      </c>
      <c r="R43" s="142" t="s">
        <v>584</v>
      </c>
      <c r="S43" s="142" t="s">
        <v>604</v>
      </c>
      <c r="U43" s="143" t="s">
        <v>222</v>
      </c>
      <c r="V43" s="143" t="s">
        <v>222</v>
      </c>
      <c r="W43" s="143" t="s">
        <v>222</v>
      </c>
      <c r="X43" s="143" t="s">
        <v>421</v>
      </c>
      <c r="Y43" s="143" t="s">
        <v>222</v>
      </c>
      <c r="Z43" s="143" t="s">
        <v>222</v>
      </c>
      <c r="AA43" s="143" t="s">
        <v>222</v>
      </c>
      <c r="AB43" s="181" t="s">
        <v>421</v>
      </c>
      <c r="AE43" s="58">
        <f t="shared" si="3"/>
        <v>0</v>
      </c>
      <c r="AF43" s="58">
        <f t="shared" si="4"/>
        <v>0</v>
      </c>
      <c r="AG43" s="58">
        <f t="shared" si="5"/>
        <v>0</v>
      </c>
      <c r="AH43" s="58">
        <f t="shared" si="6"/>
        <v>0</v>
      </c>
      <c r="AI43" s="58">
        <f t="shared" si="7"/>
        <v>0</v>
      </c>
    </row>
    <row r="44" spans="1:35">
      <c r="A44" s="41" t="s">
        <v>265</v>
      </c>
      <c r="B44" s="41">
        <v>3</v>
      </c>
      <c r="C44" s="41">
        <v>1</v>
      </c>
      <c r="E44" s="41" t="s">
        <v>349</v>
      </c>
      <c r="F44" s="41" t="s">
        <v>350</v>
      </c>
      <c r="G44" s="41" t="s">
        <v>0</v>
      </c>
      <c r="H44" s="47">
        <v>40199</v>
      </c>
      <c r="I44" s="47">
        <v>41092</v>
      </c>
      <c r="J44" s="47">
        <v>41092</v>
      </c>
      <c r="K44" s="142" t="s">
        <v>400</v>
      </c>
      <c r="L44" s="142" t="s">
        <v>589</v>
      </c>
      <c r="N44" s="41" t="s">
        <v>400</v>
      </c>
      <c r="Q44" s="142" t="s">
        <v>590</v>
      </c>
      <c r="R44" s="142" t="s">
        <v>584</v>
      </c>
      <c r="S44" s="142" t="s">
        <v>604</v>
      </c>
      <c r="U44" s="143" t="s">
        <v>222</v>
      </c>
      <c r="V44" s="143" t="s">
        <v>421</v>
      </c>
      <c r="W44" s="143" t="s">
        <v>222</v>
      </c>
      <c r="X44" s="143" t="s">
        <v>421</v>
      </c>
      <c r="Y44" s="143" t="s">
        <v>222</v>
      </c>
      <c r="Z44" s="143" t="s">
        <v>222</v>
      </c>
      <c r="AA44" s="143" t="s">
        <v>222</v>
      </c>
      <c r="AB44" s="181" t="s">
        <v>421</v>
      </c>
      <c r="AE44" s="58">
        <f t="shared" si="3"/>
        <v>0</v>
      </c>
      <c r="AF44" s="58">
        <f t="shared" si="4"/>
        <v>0</v>
      </c>
      <c r="AG44" s="58">
        <f t="shared" si="5"/>
        <v>0</v>
      </c>
      <c r="AH44" s="58">
        <f t="shared" si="6"/>
        <v>0</v>
      </c>
      <c r="AI44" s="58">
        <f t="shared" si="7"/>
        <v>0</v>
      </c>
    </row>
    <row r="45" spans="1:35">
      <c r="A45" s="40" t="s">
        <v>232</v>
      </c>
      <c r="C45" s="41">
        <v>1</v>
      </c>
      <c r="E45" s="41" t="s">
        <v>406</v>
      </c>
      <c r="F45" s="41" t="s">
        <v>407</v>
      </c>
      <c r="G45" s="41" t="s">
        <v>0</v>
      </c>
      <c r="H45" s="47"/>
      <c r="I45" s="47">
        <v>41092</v>
      </c>
      <c r="J45" s="47">
        <v>41092</v>
      </c>
      <c r="K45" s="41" t="s">
        <v>400</v>
      </c>
      <c r="N45" s="142" t="s">
        <v>590</v>
      </c>
      <c r="O45" s="142" t="s">
        <v>592</v>
      </c>
      <c r="P45" s="142" t="s">
        <v>619</v>
      </c>
      <c r="Q45" s="142" t="s">
        <v>590</v>
      </c>
      <c r="R45" s="142" t="s">
        <v>584</v>
      </c>
      <c r="S45" s="142" t="s">
        <v>604</v>
      </c>
      <c r="U45" s="143" t="s">
        <v>222</v>
      </c>
      <c r="V45" s="143" t="s">
        <v>222</v>
      </c>
      <c r="W45" s="143" t="s">
        <v>421</v>
      </c>
      <c r="X45" s="143" t="s">
        <v>421</v>
      </c>
      <c r="Y45" s="143" t="s">
        <v>222</v>
      </c>
      <c r="Z45" s="143" t="s">
        <v>222</v>
      </c>
      <c r="AA45" s="143" t="s">
        <v>222</v>
      </c>
      <c r="AB45" s="181" t="s">
        <v>421</v>
      </c>
      <c r="AE45" s="58">
        <f t="shared" si="3"/>
        <v>0</v>
      </c>
      <c r="AF45" s="58">
        <f t="shared" si="4"/>
        <v>0</v>
      </c>
      <c r="AG45" s="58">
        <f t="shared" si="5"/>
        <v>0</v>
      </c>
      <c r="AH45" s="58">
        <f t="shared" si="6"/>
        <v>0</v>
      </c>
      <c r="AI45" s="58">
        <f t="shared" si="7"/>
        <v>0</v>
      </c>
    </row>
    <row r="46" spans="1:35">
      <c r="A46" s="41" t="s">
        <v>231</v>
      </c>
      <c r="B46" s="41">
        <v>1</v>
      </c>
      <c r="C46" s="41">
        <v>1</v>
      </c>
      <c r="E46" s="41" t="s">
        <v>320</v>
      </c>
      <c r="F46" s="41" t="s">
        <v>321</v>
      </c>
      <c r="G46" s="41" t="s">
        <v>0</v>
      </c>
      <c r="H46" s="47">
        <v>41079</v>
      </c>
      <c r="I46" s="47">
        <v>41092</v>
      </c>
      <c r="J46" s="47">
        <v>41092</v>
      </c>
      <c r="K46" s="142" t="s">
        <v>590</v>
      </c>
      <c r="L46" s="142" t="s">
        <v>591</v>
      </c>
      <c r="M46" s="142" t="s">
        <v>618</v>
      </c>
      <c r="N46" s="41" t="s">
        <v>400</v>
      </c>
      <c r="Q46" s="142" t="s">
        <v>590</v>
      </c>
      <c r="R46" s="142" t="s">
        <v>584</v>
      </c>
      <c r="S46" s="142" t="s">
        <v>604</v>
      </c>
      <c r="U46" s="143" t="s">
        <v>222</v>
      </c>
      <c r="V46" s="143" t="s">
        <v>421</v>
      </c>
      <c r="W46" s="143" t="s">
        <v>222</v>
      </c>
      <c r="X46" s="143" t="s">
        <v>421</v>
      </c>
      <c r="Y46" s="143" t="s">
        <v>222</v>
      </c>
      <c r="Z46" s="143" t="s">
        <v>222</v>
      </c>
      <c r="AA46" s="143" t="s">
        <v>222</v>
      </c>
      <c r="AB46" s="181" t="s">
        <v>421</v>
      </c>
      <c r="AE46" s="58">
        <f t="shared" si="3"/>
        <v>0</v>
      </c>
      <c r="AF46" s="58">
        <f t="shared" si="4"/>
        <v>0</v>
      </c>
      <c r="AG46" s="58">
        <f t="shared" si="5"/>
        <v>0</v>
      </c>
      <c r="AH46" s="58">
        <f t="shared" si="6"/>
        <v>0</v>
      </c>
      <c r="AI46" s="58">
        <f t="shared" si="7"/>
        <v>0</v>
      </c>
    </row>
    <row r="47" spans="1:35">
      <c r="A47" s="41" t="s">
        <v>286</v>
      </c>
      <c r="B47" s="41">
        <v>1</v>
      </c>
      <c r="C47" s="41">
        <v>1</v>
      </c>
      <c r="E47" s="41" t="s">
        <v>322</v>
      </c>
      <c r="F47" s="41" t="s">
        <v>323</v>
      </c>
      <c r="G47" s="41" t="s">
        <v>0</v>
      </c>
      <c r="H47" s="47">
        <v>41043</v>
      </c>
      <c r="I47" s="47">
        <v>41092</v>
      </c>
      <c r="J47" s="47">
        <v>41092</v>
      </c>
      <c r="K47" s="41" t="s">
        <v>400</v>
      </c>
      <c r="N47" s="41" t="s">
        <v>400</v>
      </c>
      <c r="Q47" s="142" t="s">
        <v>590</v>
      </c>
      <c r="R47" s="142" t="s">
        <v>584</v>
      </c>
      <c r="S47" s="142" t="s">
        <v>604</v>
      </c>
      <c r="U47" s="143" t="s">
        <v>222</v>
      </c>
      <c r="V47" s="143" t="s">
        <v>222</v>
      </c>
      <c r="W47" s="143" t="s">
        <v>222</v>
      </c>
      <c r="X47" s="143" t="s">
        <v>421</v>
      </c>
      <c r="Y47" s="143" t="s">
        <v>222</v>
      </c>
      <c r="Z47" s="143" t="s">
        <v>222</v>
      </c>
      <c r="AA47" s="143" t="s">
        <v>222</v>
      </c>
      <c r="AB47" s="181" t="s">
        <v>421</v>
      </c>
      <c r="AE47" s="58">
        <f t="shared" si="3"/>
        <v>0</v>
      </c>
      <c r="AF47" s="58">
        <f t="shared" si="4"/>
        <v>0</v>
      </c>
      <c r="AG47" s="58">
        <f t="shared" si="5"/>
        <v>0</v>
      </c>
      <c r="AH47" s="58">
        <f t="shared" si="6"/>
        <v>0</v>
      </c>
      <c r="AI47" s="58">
        <f t="shared" si="7"/>
        <v>0</v>
      </c>
    </row>
    <row r="48" spans="1:35">
      <c r="A48" s="40" t="s">
        <v>234</v>
      </c>
      <c r="C48" s="41">
        <v>1</v>
      </c>
      <c r="E48" s="41" t="s">
        <v>405</v>
      </c>
      <c r="F48" s="41" t="s">
        <v>404</v>
      </c>
      <c r="G48" s="41" t="s">
        <v>0</v>
      </c>
      <c r="H48" s="47"/>
      <c r="I48" s="47">
        <v>41092</v>
      </c>
      <c r="J48" s="47">
        <v>41092</v>
      </c>
      <c r="K48" s="41" t="s">
        <v>400</v>
      </c>
      <c r="N48" s="41" t="s">
        <v>399</v>
      </c>
      <c r="Q48" s="142" t="s">
        <v>590</v>
      </c>
      <c r="R48" s="142" t="s">
        <v>584</v>
      </c>
      <c r="S48" s="142" t="s">
        <v>604</v>
      </c>
      <c r="U48" s="143" t="s">
        <v>222</v>
      </c>
      <c r="V48" s="143" t="s">
        <v>222</v>
      </c>
      <c r="W48" s="143" t="s">
        <v>222</v>
      </c>
      <c r="X48" s="143" t="s">
        <v>421</v>
      </c>
      <c r="Y48" s="143" t="s">
        <v>222</v>
      </c>
      <c r="Z48" s="143" t="s">
        <v>222</v>
      </c>
      <c r="AA48" s="143" t="s">
        <v>222</v>
      </c>
      <c r="AB48" s="181" t="s">
        <v>421</v>
      </c>
      <c r="AE48" s="58">
        <f t="shared" si="3"/>
        <v>0</v>
      </c>
      <c r="AF48" s="58">
        <f t="shared" si="4"/>
        <v>0</v>
      </c>
      <c r="AG48" s="58">
        <f t="shared" si="5"/>
        <v>0</v>
      </c>
      <c r="AH48" s="58">
        <f t="shared" si="6"/>
        <v>0</v>
      </c>
      <c r="AI48" s="58">
        <f t="shared" si="7"/>
        <v>0</v>
      </c>
    </row>
    <row r="49" spans="1:35">
      <c r="A49" s="41" t="s">
        <v>371</v>
      </c>
      <c r="B49" s="41">
        <v>1</v>
      </c>
      <c r="C49" s="41">
        <v>1</v>
      </c>
      <c r="E49" s="41" t="s">
        <v>372</v>
      </c>
      <c r="F49" s="41" t="s">
        <v>373</v>
      </c>
      <c r="G49" s="41" t="s">
        <v>0</v>
      </c>
      <c r="H49" s="47">
        <v>39926</v>
      </c>
      <c r="I49" s="47">
        <v>41092</v>
      </c>
      <c r="J49" s="47">
        <v>41092</v>
      </c>
      <c r="K49" s="41" t="s">
        <v>400</v>
      </c>
      <c r="N49" s="41" t="s">
        <v>400</v>
      </c>
      <c r="Q49" s="41" t="s">
        <v>400</v>
      </c>
      <c r="R49" s="41" t="s">
        <v>413</v>
      </c>
      <c r="U49" s="143" t="s">
        <v>222</v>
      </c>
      <c r="V49" s="143" t="s">
        <v>222</v>
      </c>
      <c r="W49" s="143" t="s">
        <v>222</v>
      </c>
      <c r="X49" s="143" t="s">
        <v>222</v>
      </c>
      <c r="Y49" s="143" t="s">
        <v>222</v>
      </c>
      <c r="Z49" s="143" t="s">
        <v>222</v>
      </c>
      <c r="AA49" s="143" t="s">
        <v>222</v>
      </c>
      <c r="AB49" s="181" t="s">
        <v>421</v>
      </c>
      <c r="AE49" s="58">
        <f t="shared" si="3"/>
        <v>0</v>
      </c>
      <c r="AF49" s="58">
        <f t="shared" si="4"/>
        <v>0</v>
      </c>
      <c r="AG49" s="58">
        <f t="shared" si="5"/>
        <v>0</v>
      </c>
      <c r="AH49" s="58">
        <f t="shared" si="6"/>
        <v>0</v>
      </c>
      <c r="AI49" s="58">
        <f t="shared" si="7"/>
        <v>0</v>
      </c>
    </row>
    <row r="50" spans="1:35">
      <c r="A50" s="142" t="s">
        <v>620</v>
      </c>
      <c r="B50" s="41">
        <v>0</v>
      </c>
      <c r="C50" s="41">
        <v>1</v>
      </c>
      <c r="E50" s="41" t="s">
        <v>376</v>
      </c>
      <c r="F50" s="41" t="s">
        <v>377</v>
      </c>
      <c r="G50" s="41" t="s">
        <v>0</v>
      </c>
      <c r="H50" s="47">
        <v>41103</v>
      </c>
      <c r="I50" s="47">
        <v>41092</v>
      </c>
      <c r="J50" s="47">
        <v>41092</v>
      </c>
      <c r="K50" s="41" t="s">
        <v>400</v>
      </c>
      <c r="N50" s="41" t="s">
        <v>400</v>
      </c>
      <c r="Q50" s="41" t="s">
        <v>400</v>
      </c>
      <c r="R50" s="41" t="s">
        <v>413</v>
      </c>
      <c r="U50" s="143" t="s">
        <v>222</v>
      </c>
      <c r="V50" s="143" t="s">
        <v>222</v>
      </c>
      <c r="W50" s="143" t="s">
        <v>222</v>
      </c>
      <c r="X50" s="143" t="s">
        <v>222</v>
      </c>
      <c r="Y50" s="143" t="s">
        <v>222</v>
      </c>
      <c r="Z50" s="143" t="s">
        <v>222</v>
      </c>
      <c r="AA50" s="143" t="s">
        <v>222</v>
      </c>
      <c r="AB50" s="181" t="s">
        <v>421</v>
      </c>
      <c r="AE50" s="58">
        <f t="shared" si="3"/>
        <v>0</v>
      </c>
      <c r="AF50" s="58">
        <f t="shared" si="4"/>
        <v>0</v>
      </c>
      <c r="AG50" s="58">
        <f t="shared" si="5"/>
        <v>0</v>
      </c>
      <c r="AH50" s="58">
        <f t="shared" si="6"/>
        <v>0</v>
      </c>
      <c r="AI50" s="58">
        <f t="shared" si="7"/>
        <v>0</v>
      </c>
    </row>
    <row r="51" spans="1:35" s="183" customFormat="1">
      <c r="A51" s="147" t="s">
        <v>621</v>
      </c>
      <c r="B51" s="147">
        <v>0</v>
      </c>
      <c r="C51" s="147">
        <v>1</v>
      </c>
      <c r="D51" s="147"/>
      <c r="E51" s="147" t="s">
        <v>636</v>
      </c>
      <c r="F51" s="147" t="s">
        <v>637</v>
      </c>
      <c r="G51" s="147" t="s">
        <v>1</v>
      </c>
      <c r="H51" s="182">
        <v>39965</v>
      </c>
      <c r="I51" s="182"/>
      <c r="J51" s="182">
        <v>41157</v>
      </c>
      <c r="K51" s="147" t="s">
        <v>399</v>
      </c>
      <c r="L51" s="147" t="s">
        <v>585</v>
      </c>
      <c r="M51" s="147"/>
      <c r="N51" s="147" t="s">
        <v>590</v>
      </c>
      <c r="O51" s="147" t="s">
        <v>592</v>
      </c>
      <c r="P51" s="147"/>
      <c r="Q51" s="147" t="s">
        <v>590</v>
      </c>
      <c r="R51" s="147" t="s">
        <v>584</v>
      </c>
      <c r="S51" s="147" t="s">
        <v>604</v>
      </c>
      <c r="AB51" s="184" t="s">
        <v>421</v>
      </c>
      <c r="AD51" s="147"/>
      <c r="AE51" s="186">
        <f t="shared" ref="AE51:AE52" si="8">IF(ISERROR(FIND("BCR",L51,1)),0,1)</f>
        <v>0</v>
      </c>
      <c r="AF51" s="186">
        <f t="shared" ref="AF51:AF52" si="9">IF(ISERROR(FIND("ALL",L51,1)),0,1)</f>
        <v>0</v>
      </c>
      <c r="AG51" s="186">
        <f t="shared" ref="AG51:AG52" si="10">IF(ISERROR(FIND("ALL",O51,1)),0,1)</f>
        <v>0</v>
      </c>
      <c r="AH51" s="186">
        <f t="shared" ref="AH51:AH52" si="11">IF(ISERROR(FIND("AV",R51,1)),0,1)</f>
        <v>0</v>
      </c>
      <c r="AI51" s="186">
        <f t="shared" ref="AI51:AI52" si="12">IF(ISERROR(FIND("ALL",R51,1)),0,1)</f>
        <v>0</v>
      </c>
    </row>
    <row r="52" spans="1:35" ht="15">
      <c r="A52" s="188" t="s">
        <v>270</v>
      </c>
      <c r="B52" s="188">
        <v>1</v>
      </c>
      <c r="C52" s="188">
        <v>1</v>
      </c>
      <c r="D52" s="188"/>
      <c r="E52" s="188" t="s">
        <v>639</v>
      </c>
      <c r="F52" s="188" t="s">
        <v>640</v>
      </c>
      <c r="G52" s="188" t="s">
        <v>0</v>
      </c>
      <c r="H52" s="189">
        <v>40904</v>
      </c>
      <c r="I52" s="188"/>
      <c r="J52" s="189">
        <v>41157</v>
      </c>
      <c r="K52" s="188" t="s">
        <v>399</v>
      </c>
      <c r="L52" s="188" t="s">
        <v>610</v>
      </c>
      <c r="M52" s="188" t="s">
        <v>611</v>
      </c>
      <c r="N52" s="188" t="s">
        <v>590</v>
      </c>
      <c r="O52" s="188" t="s">
        <v>592</v>
      </c>
      <c r="P52" s="188"/>
      <c r="Q52" s="188" t="s">
        <v>590</v>
      </c>
      <c r="R52" s="188" t="s">
        <v>584</v>
      </c>
      <c r="S52" s="188" t="s">
        <v>604</v>
      </c>
      <c r="T52" s="185"/>
      <c r="U52" s="185"/>
      <c r="V52" s="185"/>
      <c r="W52" s="185"/>
      <c r="X52" s="185"/>
      <c r="Y52" s="185"/>
      <c r="Z52" s="185"/>
      <c r="AA52" s="185"/>
      <c r="AB52" s="190" t="s">
        <v>421</v>
      </c>
      <c r="AC52" s="185"/>
      <c r="AD52" s="187" t="s">
        <v>641</v>
      </c>
      <c r="AE52" s="186">
        <f t="shared" si="8"/>
        <v>0</v>
      </c>
      <c r="AF52" s="186">
        <f t="shared" si="9"/>
        <v>0</v>
      </c>
      <c r="AG52" s="186">
        <f t="shared" si="10"/>
        <v>0</v>
      </c>
      <c r="AH52" s="186">
        <f t="shared" si="11"/>
        <v>0</v>
      </c>
      <c r="AI52" s="186">
        <f t="shared" si="12"/>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5"/>
  <dimension ref="A2:CE13119"/>
  <sheetViews>
    <sheetView workbookViewId="0">
      <pane ySplit="5" topLeftCell="A6" activePane="bottomLeft" state="frozen"/>
      <selection pane="bottomLeft" activeCell="A6" sqref="A6"/>
    </sheetView>
  </sheetViews>
  <sheetFormatPr defaultColWidth="8.85546875" defaultRowHeight="12.75"/>
  <cols>
    <col min="1" max="1" width="8.85546875" style="70"/>
    <col min="2" max="2" width="40" style="70" customWidth="1"/>
    <col min="3" max="3" width="48.5703125" style="70" customWidth="1"/>
    <col min="4" max="4" width="0" style="71" hidden="1" customWidth="1"/>
    <col min="5" max="5" width="65.85546875" style="70" customWidth="1"/>
    <col min="6" max="6" width="59" style="70" bestFit="1" customWidth="1"/>
    <col min="7" max="8" width="8.85546875" style="70"/>
    <col min="9" max="9" width="20.85546875" style="70" customWidth="1"/>
    <col min="10" max="10" width="8.85546875" style="70"/>
    <col min="11" max="11" width="12.85546875" style="70" customWidth="1"/>
    <col min="12" max="12" width="10.5703125" style="70" customWidth="1"/>
    <col min="13" max="13" width="8.85546875" style="70"/>
    <col min="14" max="14" width="10.7109375" style="72" customWidth="1"/>
    <col min="15" max="15" width="17.7109375" style="70" customWidth="1"/>
    <col min="16" max="16" width="12.42578125" style="70" customWidth="1"/>
    <col min="17" max="17" width="13.7109375" style="70" customWidth="1"/>
    <col min="18" max="18" width="10.28515625" style="70" bestFit="1" customWidth="1"/>
    <col min="19" max="19" width="9" style="70" bestFit="1" customWidth="1"/>
    <col min="20" max="20" width="12.85546875" style="70" bestFit="1" customWidth="1"/>
    <col min="21" max="21" width="12.85546875" style="70" customWidth="1"/>
    <col min="22" max="23" width="8.85546875" style="70"/>
    <col min="24" max="24" width="12.140625" style="70" customWidth="1"/>
    <col min="25" max="25" width="11.28515625" style="70" customWidth="1"/>
    <col min="26" max="28" width="8.85546875" style="70"/>
    <col min="29" max="29" width="14.140625" style="70" customWidth="1"/>
    <col min="30" max="30" width="15.5703125" style="70" customWidth="1"/>
    <col min="31" max="31" width="12.140625" style="70" customWidth="1"/>
    <col min="32" max="32" width="12.42578125" style="70" customWidth="1"/>
    <col min="33" max="33" width="11.42578125" style="70" customWidth="1"/>
    <col min="34" max="34" width="11.28515625" style="70" customWidth="1"/>
    <col min="35" max="35" width="8.85546875" style="70"/>
    <col min="36" max="36" width="12.42578125" style="70" customWidth="1"/>
    <col min="37" max="38" width="8.85546875" style="70"/>
    <col min="39" max="39" width="11.85546875" style="70" customWidth="1"/>
    <col min="40" max="40" width="13.7109375" style="70" customWidth="1"/>
    <col min="41" max="41" width="11" style="70" customWidth="1"/>
    <col min="42" max="42" width="15.5703125" style="70" customWidth="1"/>
    <col min="43" max="43" width="15.28515625" style="70" customWidth="1"/>
    <col min="44" max="51" width="8.85546875" style="70"/>
    <col min="52" max="52" width="11.5703125" style="70" customWidth="1"/>
    <col min="53" max="53" width="6.85546875" style="70" customWidth="1"/>
    <col min="54" max="81" width="8.85546875" style="70"/>
    <col min="82" max="82" width="10.28515625" style="70" customWidth="1"/>
    <col min="83" max="16384" width="8.85546875" style="70"/>
  </cols>
  <sheetData>
    <row r="2" spans="1:82" ht="20.25" thickBot="1">
      <c r="B2" s="69" t="s">
        <v>563</v>
      </c>
      <c r="C2" s="73"/>
      <c r="D2" s="74">
        <v>4</v>
      </c>
      <c r="E2" s="75"/>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CA2" s="76" t="s">
        <v>453</v>
      </c>
      <c r="CB2" s="76"/>
      <c r="CC2" s="76"/>
      <c r="CD2" s="76"/>
    </row>
    <row r="3" spans="1:82" ht="16.5" thickTop="1">
      <c r="B3" s="3" t="s">
        <v>564</v>
      </c>
      <c r="BM3" s="77" t="s">
        <v>454</v>
      </c>
      <c r="BN3" s="78"/>
      <c r="BO3" s="78"/>
      <c r="BP3" s="78"/>
      <c r="BQ3" s="78"/>
      <c r="BR3" s="78"/>
      <c r="BS3" s="78"/>
      <c r="BT3" s="78"/>
      <c r="BU3" s="79"/>
      <c r="BV3" s="79"/>
      <c r="BW3" s="79"/>
      <c r="BX3" s="79"/>
    </row>
    <row r="4" spans="1:82" ht="15">
      <c r="A4" s="71"/>
      <c r="N4" s="70"/>
      <c r="U4" s="70">
        <v>5426.2184205815101</v>
      </c>
      <c r="Y4" s="78"/>
      <c r="Z4" s="78"/>
      <c r="AA4" s="78"/>
      <c r="AB4" s="78"/>
      <c r="AC4" s="80" t="s">
        <v>455</v>
      </c>
      <c r="AD4" s="81"/>
      <c r="AE4" s="81"/>
      <c r="AF4" s="81"/>
      <c r="AG4" s="81"/>
      <c r="AH4" s="82"/>
      <c r="AI4" s="83"/>
      <c r="AJ4" s="84"/>
      <c r="AK4" s="85" t="s">
        <v>456</v>
      </c>
      <c r="AL4" s="86"/>
      <c r="AM4" s="78"/>
      <c r="AN4" s="78"/>
      <c r="AO4" s="78"/>
      <c r="AP4" s="87"/>
      <c r="AQ4" s="88"/>
      <c r="AR4" s="89" t="s">
        <v>457</v>
      </c>
      <c r="AS4" s="90"/>
      <c r="AT4" s="90"/>
      <c r="AU4" s="90"/>
      <c r="AV4" s="90"/>
      <c r="AW4" s="90"/>
      <c r="AX4" s="90"/>
      <c r="AY4" s="91"/>
      <c r="AZ4" s="92"/>
      <c r="BA4" s="93" t="s">
        <v>458</v>
      </c>
      <c r="BB4" s="93"/>
      <c r="BC4" s="93"/>
      <c r="BD4" s="93"/>
      <c r="BE4" s="93"/>
      <c r="BF4" s="93"/>
      <c r="BG4" s="93"/>
      <c r="BH4" s="93"/>
      <c r="BI4" s="93"/>
      <c r="BJ4" s="93"/>
      <c r="BK4" s="93"/>
      <c r="BL4" s="93"/>
      <c r="BM4" s="94">
        <v>2013</v>
      </c>
      <c r="BN4" s="95"/>
      <c r="BO4" s="95"/>
      <c r="BP4" s="96"/>
      <c r="BQ4" s="97">
        <v>2014</v>
      </c>
      <c r="BR4" s="98"/>
      <c r="BS4" s="98"/>
      <c r="BT4" s="99"/>
      <c r="BU4" s="100">
        <v>2015</v>
      </c>
      <c r="BV4" s="101"/>
      <c r="BW4" s="101"/>
      <c r="BX4" s="102"/>
      <c r="BZ4" s="72" t="s">
        <v>459</v>
      </c>
      <c r="CA4" s="71">
        <v>1</v>
      </c>
      <c r="CB4" s="71">
        <v>0</v>
      </c>
      <c r="CC4" s="71">
        <v>1</v>
      </c>
      <c r="CD4" s="71">
        <v>0</v>
      </c>
    </row>
    <row r="5" spans="1:82" ht="77.25">
      <c r="A5" s="74" t="s">
        <v>387</v>
      </c>
      <c r="B5" s="104" t="s">
        <v>460</v>
      </c>
      <c r="C5" s="104" t="s">
        <v>461</v>
      </c>
      <c r="D5" s="105" t="s">
        <v>462</v>
      </c>
      <c r="E5" s="106" t="s">
        <v>200</v>
      </c>
      <c r="F5" s="106" t="s">
        <v>201</v>
      </c>
      <c r="G5" s="106" t="s">
        <v>463</v>
      </c>
      <c r="H5" s="106" t="s">
        <v>202</v>
      </c>
      <c r="I5" s="106" t="s">
        <v>203</v>
      </c>
      <c r="J5" s="107" t="s">
        <v>464</v>
      </c>
      <c r="K5" s="108" t="s">
        <v>204</v>
      </c>
      <c r="L5" s="107" t="s">
        <v>465</v>
      </c>
      <c r="M5" s="107" t="s">
        <v>205</v>
      </c>
      <c r="N5" s="109" t="s">
        <v>206</v>
      </c>
      <c r="O5" s="110" t="s">
        <v>466</v>
      </c>
      <c r="P5" s="111" t="s">
        <v>467</v>
      </c>
      <c r="Q5" s="111" t="s">
        <v>468</v>
      </c>
      <c r="R5" s="112" t="s">
        <v>469</v>
      </c>
      <c r="S5" s="112" t="s">
        <v>470</v>
      </c>
      <c r="T5" s="107" t="s">
        <v>471</v>
      </c>
      <c r="U5" s="113" t="s">
        <v>207</v>
      </c>
      <c r="V5" s="107" t="s">
        <v>472</v>
      </c>
      <c r="W5" s="107" t="s">
        <v>473</v>
      </c>
      <c r="X5" s="107" t="s">
        <v>474</v>
      </c>
      <c r="Y5" s="114" t="s">
        <v>208</v>
      </c>
      <c r="Z5" s="107" t="s">
        <v>475</v>
      </c>
      <c r="AA5" s="107" t="s">
        <v>476</v>
      </c>
      <c r="AB5" s="107" t="s">
        <v>477</v>
      </c>
      <c r="AC5" s="115" t="s">
        <v>478</v>
      </c>
      <c r="AD5" s="115" t="s">
        <v>479</v>
      </c>
      <c r="AE5" s="115" t="s">
        <v>480</v>
      </c>
      <c r="AF5" s="115" t="s">
        <v>481</v>
      </c>
      <c r="AG5" s="115" t="s">
        <v>482</v>
      </c>
      <c r="AH5" s="115" t="s">
        <v>483</v>
      </c>
      <c r="AI5" s="116" t="s">
        <v>484</v>
      </c>
      <c r="AJ5" s="117" t="s">
        <v>485</v>
      </c>
      <c r="AK5" s="113" t="s">
        <v>209</v>
      </c>
      <c r="AL5" s="107" t="s">
        <v>486</v>
      </c>
      <c r="AM5" s="118" t="s">
        <v>487</v>
      </c>
      <c r="AN5" s="118" t="s">
        <v>210</v>
      </c>
      <c r="AO5" s="119" t="s">
        <v>488</v>
      </c>
      <c r="AP5" s="120" t="s">
        <v>211</v>
      </c>
      <c r="AQ5" s="121" t="s">
        <v>212</v>
      </c>
      <c r="AR5" s="122" t="s">
        <v>489</v>
      </c>
      <c r="AS5" s="123" t="s">
        <v>490</v>
      </c>
      <c r="AT5" s="123" t="s">
        <v>491</v>
      </c>
      <c r="AU5" s="122" t="s">
        <v>492</v>
      </c>
      <c r="AV5" s="123" t="s">
        <v>493</v>
      </c>
      <c r="AW5" s="123" t="s">
        <v>494</v>
      </c>
      <c r="AX5" s="122" t="s">
        <v>495</v>
      </c>
      <c r="AY5" s="124" t="s">
        <v>496</v>
      </c>
      <c r="AZ5" s="125" t="s">
        <v>497</v>
      </c>
      <c r="BA5" s="78" t="s">
        <v>498</v>
      </c>
      <c r="BB5" s="78" t="s">
        <v>499</v>
      </c>
      <c r="BC5" s="78" t="s">
        <v>500</v>
      </c>
      <c r="BD5" s="78" t="s">
        <v>501</v>
      </c>
      <c r="BE5" s="78" t="s">
        <v>502</v>
      </c>
      <c r="BF5" s="78" t="s">
        <v>503</v>
      </c>
      <c r="BG5" s="78" t="s">
        <v>504</v>
      </c>
      <c r="BH5" s="78" t="s">
        <v>505</v>
      </c>
      <c r="BI5" s="78" t="s">
        <v>506</v>
      </c>
      <c r="BJ5" s="78" t="s">
        <v>507</v>
      </c>
      <c r="BK5" s="78" t="s">
        <v>508</v>
      </c>
      <c r="BL5" s="78" t="s">
        <v>509</v>
      </c>
      <c r="BM5" s="126" t="s">
        <v>510</v>
      </c>
      <c r="BN5" s="127" t="s">
        <v>511</v>
      </c>
      <c r="BO5" s="127" t="s">
        <v>512</v>
      </c>
      <c r="BP5" s="128" t="s">
        <v>513</v>
      </c>
      <c r="BQ5" s="129" t="s">
        <v>514</v>
      </c>
      <c r="BR5" s="129" t="s">
        <v>515</v>
      </c>
      <c r="BS5" s="129" t="s">
        <v>516</v>
      </c>
      <c r="BT5" s="129" t="s">
        <v>517</v>
      </c>
      <c r="BU5" s="130" t="s">
        <v>518</v>
      </c>
      <c r="BV5" s="131" t="s">
        <v>519</v>
      </c>
      <c r="BW5" s="131" t="s">
        <v>520</v>
      </c>
      <c r="BX5" s="132" t="s">
        <v>521</v>
      </c>
      <c r="CA5" s="133" t="s">
        <v>522</v>
      </c>
      <c r="CB5" s="133" t="s">
        <v>523</v>
      </c>
      <c r="CC5" s="133" t="s">
        <v>524</v>
      </c>
      <c r="CD5" s="133" t="s">
        <v>561</v>
      </c>
    </row>
    <row r="6" spans="1:82">
      <c r="A6" s="74">
        <v>1</v>
      </c>
      <c r="B6" s="70" t="s">
        <v>539</v>
      </c>
      <c r="C6" s="70" t="s">
        <v>540</v>
      </c>
      <c r="D6" s="70">
        <v>1</v>
      </c>
      <c r="E6" s="70" t="s">
        <v>15</v>
      </c>
      <c r="G6" s="70" t="s">
        <v>525</v>
      </c>
      <c r="H6" s="70" t="s">
        <v>0</v>
      </c>
      <c r="I6" s="70" t="s">
        <v>220</v>
      </c>
      <c r="J6" s="70" t="b">
        <v>1</v>
      </c>
      <c r="N6" s="70"/>
      <c r="O6" s="70">
        <v>1.04</v>
      </c>
      <c r="P6" s="70">
        <v>0.15</v>
      </c>
      <c r="Q6" s="70">
        <v>0</v>
      </c>
      <c r="R6" s="70">
        <v>0</v>
      </c>
      <c r="S6" s="70">
        <v>0</v>
      </c>
      <c r="T6" s="70">
        <v>0.89</v>
      </c>
      <c r="U6" s="70">
        <v>0.1630509</v>
      </c>
      <c r="W6" s="70" t="s">
        <v>526</v>
      </c>
      <c r="X6" s="70">
        <v>9.9820649999999994E-5</v>
      </c>
      <c r="Y6" s="70">
        <v>3.1332150000000003E-2</v>
      </c>
      <c r="Z6" s="70" t="s">
        <v>0</v>
      </c>
      <c r="AB6" s="70" t="s">
        <v>527</v>
      </c>
      <c r="AI6" s="70" t="s">
        <v>528</v>
      </c>
      <c r="AJ6" s="70">
        <v>20</v>
      </c>
      <c r="AK6" s="70">
        <v>0.28000000000000003</v>
      </c>
      <c r="AP6" s="70">
        <v>0.83199999999999996</v>
      </c>
      <c r="AX6" s="70">
        <v>0</v>
      </c>
      <c r="AY6" s="70">
        <v>0</v>
      </c>
      <c r="AZ6" s="70">
        <v>0</v>
      </c>
      <c r="BA6" s="70">
        <v>750000</v>
      </c>
      <c r="BB6" s="70">
        <v>750000</v>
      </c>
      <c r="BC6" s="70">
        <v>0</v>
      </c>
      <c r="BD6" s="70">
        <v>0</v>
      </c>
      <c r="BE6" s="70">
        <v>0</v>
      </c>
      <c r="BF6" s="70">
        <v>0</v>
      </c>
      <c r="BG6" s="70">
        <v>0</v>
      </c>
      <c r="BH6" s="70">
        <v>0</v>
      </c>
      <c r="BI6" s="70">
        <v>0</v>
      </c>
      <c r="BJ6" s="70">
        <v>0</v>
      </c>
      <c r="BK6" s="70">
        <v>0</v>
      </c>
      <c r="BM6" s="70">
        <v>187500</v>
      </c>
      <c r="BN6" s="70">
        <v>187500</v>
      </c>
      <c r="BO6" s="70">
        <v>187500</v>
      </c>
      <c r="BP6" s="70">
        <v>187500</v>
      </c>
      <c r="BQ6" s="70">
        <v>187500</v>
      </c>
      <c r="BR6" s="70">
        <v>187500</v>
      </c>
      <c r="BS6" s="70">
        <v>187500</v>
      </c>
      <c r="BT6" s="70">
        <v>187500</v>
      </c>
      <c r="BY6" s="103"/>
      <c r="CA6" s="134" t="b">
        <v>1</v>
      </c>
      <c r="CB6" s="134" t="b">
        <v>1</v>
      </c>
      <c r="CC6" s="134" t="b">
        <v>1</v>
      </c>
      <c r="CD6" s="134" t="b">
        <v>1</v>
      </c>
    </row>
    <row r="7" spans="1:82">
      <c r="A7" s="74">
        <v>2</v>
      </c>
      <c r="B7" s="70" t="s">
        <v>539</v>
      </c>
      <c r="C7" s="70" t="s">
        <v>540</v>
      </c>
      <c r="D7" s="70">
        <v>1</v>
      </c>
      <c r="E7" s="70" t="s">
        <v>16</v>
      </c>
      <c r="G7" s="70" t="s">
        <v>525</v>
      </c>
      <c r="H7" s="70" t="s">
        <v>0</v>
      </c>
      <c r="J7" s="70" t="s">
        <v>222</v>
      </c>
      <c r="N7" s="70"/>
      <c r="O7" s="70">
        <v>353.8</v>
      </c>
      <c r="P7" s="70">
        <v>199.99449999999999</v>
      </c>
      <c r="Q7" s="70">
        <v>0</v>
      </c>
      <c r="R7" s="70">
        <v>0</v>
      </c>
      <c r="S7" s="70">
        <v>0</v>
      </c>
      <c r="T7" s="70">
        <v>153.80550000000002</v>
      </c>
      <c r="U7" s="70">
        <v>0</v>
      </c>
      <c r="W7" s="70" t="e">
        <v>#N/A</v>
      </c>
      <c r="X7" s="70">
        <v>0</v>
      </c>
      <c r="Y7" s="70">
        <v>26.97</v>
      </c>
      <c r="Z7" s="70" t="s">
        <v>0</v>
      </c>
      <c r="AB7" s="70" t="s">
        <v>530</v>
      </c>
      <c r="AI7" s="70" t="s">
        <v>528</v>
      </c>
      <c r="AJ7" s="70">
        <v>20</v>
      </c>
      <c r="AK7" s="70">
        <v>0.55000000000000004</v>
      </c>
      <c r="AX7" s="70">
        <v>0</v>
      </c>
      <c r="AY7" s="70">
        <v>0</v>
      </c>
      <c r="AZ7" s="70">
        <v>0</v>
      </c>
      <c r="BA7" s="70">
        <v>1250</v>
      </c>
      <c r="BB7" s="70">
        <v>1250</v>
      </c>
      <c r="BC7" s="70">
        <v>0</v>
      </c>
      <c r="BD7" s="70">
        <v>0</v>
      </c>
      <c r="BE7" s="70">
        <v>0</v>
      </c>
      <c r="BF7" s="70">
        <v>0</v>
      </c>
      <c r="BG7" s="70">
        <v>0</v>
      </c>
      <c r="BH7" s="70">
        <v>0</v>
      </c>
      <c r="BI7" s="70">
        <v>0</v>
      </c>
      <c r="BJ7" s="70">
        <v>0</v>
      </c>
      <c r="BK7" s="70">
        <v>0</v>
      </c>
      <c r="BM7" s="70">
        <v>312.5</v>
      </c>
      <c r="BN7" s="70">
        <v>312.5</v>
      </c>
      <c r="BO7" s="70">
        <v>312.5</v>
      </c>
      <c r="BP7" s="70">
        <v>312.5</v>
      </c>
      <c r="BQ7" s="70">
        <v>312.5</v>
      </c>
      <c r="BR7" s="70">
        <v>312.5</v>
      </c>
      <c r="BS7" s="70">
        <v>312.5</v>
      </c>
      <c r="BT7" s="70">
        <v>312.5</v>
      </c>
      <c r="BY7" s="103"/>
      <c r="CA7" s="134" t="b">
        <v>1</v>
      </c>
      <c r="CB7" s="134" t="b">
        <v>1</v>
      </c>
      <c r="CC7" s="134" t="b">
        <v>1</v>
      </c>
      <c r="CD7" s="134" t="b">
        <v>1</v>
      </c>
    </row>
    <row r="8" spans="1:82">
      <c r="A8" s="74">
        <v>3</v>
      </c>
      <c r="B8" s="70" t="s">
        <v>539</v>
      </c>
      <c r="C8" s="70" t="s">
        <v>540</v>
      </c>
      <c r="D8" s="70">
        <v>1</v>
      </c>
      <c r="E8" s="70" t="s">
        <v>17</v>
      </c>
      <c r="G8" s="70" t="s">
        <v>525</v>
      </c>
      <c r="H8" s="70" t="s">
        <v>0</v>
      </c>
      <c r="J8" s="70" t="s">
        <v>222</v>
      </c>
      <c r="N8" s="70"/>
      <c r="O8" s="70">
        <v>144.82</v>
      </c>
      <c r="P8" s="70">
        <v>30</v>
      </c>
      <c r="Q8" s="70">
        <v>0</v>
      </c>
      <c r="R8" s="70">
        <v>0</v>
      </c>
      <c r="S8" s="70">
        <v>0</v>
      </c>
      <c r="T8" s="70">
        <v>114.82</v>
      </c>
      <c r="U8" s="70">
        <v>0</v>
      </c>
      <c r="W8" s="70" t="e">
        <v>#N/A</v>
      </c>
      <c r="X8" s="70">
        <v>0</v>
      </c>
      <c r="Y8" s="70">
        <v>18.055199999999999</v>
      </c>
      <c r="Z8" s="70" t="s">
        <v>0</v>
      </c>
      <c r="AB8" s="70" t="s">
        <v>527</v>
      </c>
      <c r="AI8" s="70" t="s">
        <v>531</v>
      </c>
      <c r="AJ8" s="70">
        <v>15</v>
      </c>
      <c r="AK8" s="70">
        <v>0.23</v>
      </c>
      <c r="AX8" s="70">
        <v>0</v>
      </c>
      <c r="AY8" s="70">
        <v>0</v>
      </c>
      <c r="AZ8" s="70">
        <v>0</v>
      </c>
      <c r="BA8" s="70">
        <v>5000</v>
      </c>
      <c r="BB8" s="70">
        <v>5000</v>
      </c>
      <c r="BC8" s="70">
        <v>0</v>
      </c>
      <c r="BD8" s="70">
        <v>0</v>
      </c>
      <c r="BE8" s="70">
        <v>0</v>
      </c>
      <c r="BF8" s="70">
        <v>0</v>
      </c>
      <c r="BG8" s="70">
        <v>0</v>
      </c>
      <c r="BH8" s="70">
        <v>0</v>
      </c>
      <c r="BI8" s="70">
        <v>0</v>
      </c>
      <c r="BJ8" s="70">
        <v>0</v>
      </c>
      <c r="BK8" s="70">
        <v>0</v>
      </c>
      <c r="BM8" s="70">
        <v>1250</v>
      </c>
      <c r="BN8" s="70">
        <v>1250</v>
      </c>
      <c r="BO8" s="70">
        <v>1250</v>
      </c>
      <c r="BP8" s="70">
        <v>1250</v>
      </c>
      <c r="BQ8" s="70">
        <v>1250</v>
      </c>
      <c r="BR8" s="70">
        <v>1250</v>
      </c>
      <c r="BS8" s="70">
        <v>1250</v>
      </c>
      <c r="BT8" s="70">
        <v>1250</v>
      </c>
      <c r="BY8" s="103"/>
      <c r="CA8" s="134" t="b">
        <v>1</v>
      </c>
      <c r="CB8" s="134" t="b">
        <v>1</v>
      </c>
      <c r="CC8" s="134" t="b">
        <v>1</v>
      </c>
      <c r="CD8" s="134" t="b">
        <v>1</v>
      </c>
    </row>
    <row r="9" spans="1:82">
      <c r="A9" s="74">
        <v>4</v>
      </c>
      <c r="B9" s="70" t="s">
        <v>539</v>
      </c>
      <c r="C9" s="70" t="s">
        <v>540</v>
      </c>
      <c r="D9" s="70">
        <v>1</v>
      </c>
      <c r="E9" s="70" t="s">
        <v>18</v>
      </c>
      <c r="G9" s="70" t="s">
        <v>525</v>
      </c>
      <c r="H9" s="70" t="s">
        <v>0</v>
      </c>
      <c r="J9" s="70" t="s">
        <v>222</v>
      </c>
      <c r="N9" s="70"/>
      <c r="O9" s="70">
        <v>150</v>
      </c>
      <c r="P9" s="70">
        <v>150</v>
      </c>
      <c r="Q9" s="70">
        <v>0</v>
      </c>
      <c r="R9" s="70">
        <v>0</v>
      </c>
      <c r="S9" s="70">
        <v>0</v>
      </c>
      <c r="T9" s="70">
        <v>0</v>
      </c>
      <c r="U9" s="70">
        <v>0</v>
      </c>
      <c r="W9" s="70" t="e">
        <v>#N/A</v>
      </c>
      <c r="X9" s="70">
        <v>0</v>
      </c>
      <c r="Y9" s="70">
        <v>62.8872</v>
      </c>
      <c r="Z9" s="70" t="s">
        <v>0</v>
      </c>
      <c r="AB9" s="70" t="s">
        <v>527</v>
      </c>
      <c r="AI9" s="70" t="s">
        <v>531</v>
      </c>
      <c r="AJ9" s="70">
        <v>20</v>
      </c>
      <c r="AK9" s="70">
        <v>0.55000000000000004</v>
      </c>
      <c r="AX9" s="70">
        <v>0</v>
      </c>
      <c r="AY9" s="70">
        <v>0</v>
      </c>
      <c r="AZ9" s="70">
        <v>0</v>
      </c>
      <c r="BA9" s="70">
        <v>4000</v>
      </c>
      <c r="BB9" s="70">
        <v>4000</v>
      </c>
      <c r="BC9" s="70">
        <v>0</v>
      </c>
      <c r="BD9" s="70">
        <v>0</v>
      </c>
      <c r="BE9" s="70">
        <v>0</v>
      </c>
      <c r="BF9" s="70">
        <v>0</v>
      </c>
      <c r="BG9" s="70">
        <v>0</v>
      </c>
      <c r="BH9" s="70">
        <v>0</v>
      </c>
      <c r="BI9" s="70">
        <v>0</v>
      </c>
      <c r="BJ9" s="70">
        <v>0</v>
      </c>
      <c r="BK9" s="70">
        <v>0</v>
      </c>
      <c r="BM9" s="70">
        <v>1000</v>
      </c>
      <c r="BN9" s="70">
        <v>1000</v>
      </c>
      <c r="BO9" s="70">
        <v>1000</v>
      </c>
      <c r="BP9" s="70">
        <v>1000</v>
      </c>
      <c r="BQ9" s="70">
        <v>1000</v>
      </c>
      <c r="BR9" s="70">
        <v>1000</v>
      </c>
      <c r="BS9" s="70">
        <v>1000</v>
      </c>
      <c r="BT9" s="70">
        <v>1000</v>
      </c>
      <c r="BY9" s="103"/>
      <c r="CA9" s="134" t="b">
        <v>1</v>
      </c>
      <c r="CB9" s="134" t="b">
        <v>1</v>
      </c>
      <c r="CC9" s="134" t="b">
        <v>1</v>
      </c>
      <c r="CD9" s="134" t="b">
        <v>1</v>
      </c>
    </row>
    <row r="10" spans="1:82">
      <c r="A10" s="74">
        <v>5</v>
      </c>
      <c r="B10" s="70" t="s">
        <v>539</v>
      </c>
      <c r="C10" s="70" t="s">
        <v>540</v>
      </c>
      <c r="D10" s="70">
        <v>1</v>
      </c>
      <c r="E10" s="70" t="s">
        <v>19</v>
      </c>
      <c r="G10" s="70" t="s">
        <v>525</v>
      </c>
      <c r="H10" s="70" t="s">
        <v>0</v>
      </c>
      <c r="J10" s="70" t="s">
        <v>222</v>
      </c>
      <c r="N10" s="70"/>
      <c r="O10" s="70">
        <v>200</v>
      </c>
      <c r="P10" s="70">
        <v>200</v>
      </c>
      <c r="Q10" s="70">
        <v>0</v>
      </c>
      <c r="R10" s="70">
        <v>0</v>
      </c>
      <c r="S10" s="70">
        <v>0</v>
      </c>
      <c r="T10" s="70">
        <v>0</v>
      </c>
      <c r="U10" s="70">
        <v>0</v>
      </c>
      <c r="W10" s="70" t="e">
        <v>#N/A</v>
      </c>
      <c r="X10" s="70">
        <v>0</v>
      </c>
      <c r="Y10" s="70">
        <v>72.591300000000004</v>
      </c>
      <c r="Z10" s="70" t="s">
        <v>0</v>
      </c>
      <c r="AB10" s="70" t="s">
        <v>527</v>
      </c>
      <c r="AI10" s="70" t="s">
        <v>531</v>
      </c>
      <c r="AJ10" s="70">
        <v>20</v>
      </c>
      <c r="AK10" s="70">
        <v>0.55000000000000004</v>
      </c>
      <c r="AX10" s="70">
        <v>0</v>
      </c>
      <c r="AY10" s="70">
        <v>0</v>
      </c>
      <c r="AZ10" s="70">
        <v>0</v>
      </c>
      <c r="BA10" s="70">
        <v>1000</v>
      </c>
      <c r="BB10" s="70">
        <v>1000</v>
      </c>
      <c r="BC10" s="70">
        <v>0</v>
      </c>
      <c r="BD10" s="70">
        <v>0</v>
      </c>
      <c r="BE10" s="70">
        <v>0</v>
      </c>
      <c r="BF10" s="70">
        <v>0</v>
      </c>
      <c r="BG10" s="70">
        <v>0</v>
      </c>
      <c r="BH10" s="70">
        <v>0</v>
      </c>
      <c r="BI10" s="70">
        <v>0</v>
      </c>
      <c r="BJ10" s="70">
        <v>0</v>
      </c>
      <c r="BK10" s="70">
        <v>0</v>
      </c>
      <c r="BM10" s="70">
        <v>250</v>
      </c>
      <c r="BN10" s="70">
        <v>250</v>
      </c>
      <c r="BO10" s="70">
        <v>250</v>
      </c>
      <c r="BP10" s="70">
        <v>250</v>
      </c>
      <c r="BQ10" s="70">
        <v>250</v>
      </c>
      <c r="BR10" s="70">
        <v>250</v>
      </c>
      <c r="BS10" s="70">
        <v>250</v>
      </c>
      <c r="BT10" s="70">
        <v>250</v>
      </c>
      <c r="BY10" s="103"/>
      <c r="CA10" s="134" t="b">
        <v>1</v>
      </c>
      <c r="CB10" s="134" t="b">
        <v>1</v>
      </c>
      <c r="CC10" s="134" t="b">
        <v>1</v>
      </c>
      <c r="CD10" s="134" t="b">
        <v>1</v>
      </c>
    </row>
    <row r="11" spans="1:82">
      <c r="A11" s="74">
        <v>6</v>
      </c>
      <c r="B11" s="70" t="s">
        <v>539</v>
      </c>
      <c r="C11" s="70" t="s">
        <v>540</v>
      </c>
      <c r="D11" s="70">
        <v>1</v>
      </c>
      <c r="E11" s="70" t="s">
        <v>20</v>
      </c>
      <c r="G11" s="70" t="s">
        <v>525</v>
      </c>
      <c r="H11" s="70" t="s">
        <v>0</v>
      </c>
      <c r="J11" s="70" t="s">
        <v>222</v>
      </c>
      <c r="N11" s="70"/>
      <c r="O11" s="70">
        <v>54.95</v>
      </c>
      <c r="P11" s="70">
        <v>15</v>
      </c>
      <c r="Q11" s="70">
        <v>0</v>
      </c>
      <c r="R11" s="70">
        <v>0</v>
      </c>
      <c r="S11" s="70">
        <v>0</v>
      </c>
      <c r="T11" s="70">
        <v>39.950000000000003</v>
      </c>
      <c r="U11" s="70">
        <v>0</v>
      </c>
      <c r="W11" s="70" t="e">
        <v>#N/A</v>
      </c>
      <c r="X11" s="70">
        <v>0</v>
      </c>
      <c r="Y11" s="70">
        <v>15.9</v>
      </c>
      <c r="Z11" s="70" t="s">
        <v>0</v>
      </c>
      <c r="AB11" s="70" t="s">
        <v>527</v>
      </c>
      <c r="AI11" s="70" t="s">
        <v>531</v>
      </c>
      <c r="AJ11" s="70">
        <v>10</v>
      </c>
      <c r="AK11" s="70">
        <v>0.28000000000000003</v>
      </c>
      <c r="AP11" s="70">
        <v>0.73699999999999999</v>
      </c>
      <c r="AX11" s="70">
        <v>0</v>
      </c>
      <c r="AY11" s="70">
        <v>0</v>
      </c>
      <c r="AZ11" s="70">
        <v>0</v>
      </c>
      <c r="BA11" s="70">
        <v>2000</v>
      </c>
      <c r="BB11" s="70">
        <v>2000</v>
      </c>
      <c r="BC11" s="70">
        <v>0</v>
      </c>
      <c r="BD11" s="70">
        <v>0</v>
      </c>
      <c r="BE11" s="70">
        <v>0</v>
      </c>
      <c r="BF11" s="70">
        <v>0</v>
      </c>
      <c r="BG11" s="70">
        <v>0</v>
      </c>
      <c r="BH11" s="70">
        <v>0</v>
      </c>
      <c r="BI11" s="70">
        <v>0</v>
      </c>
      <c r="BJ11" s="70">
        <v>0</v>
      </c>
      <c r="BK11" s="70">
        <v>0</v>
      </c>
      <c r="BM11" s="70">
        <v>500</v>
      </c>
      <c r="BN11" s="70">
        <v>500</v>
      </c>
      <c r="BO11" s="70">
        <v>500</v>
      </c>
      <c r="BP11" s="70">
        <v>500</v>
      </c>
      <c r="BQ11" s="70">
        <v>500</v>
      </c>
      <c r="BR11" s="70">
        <v>500</v>
      </c>
      <c r="BS11" s="70">
        <v>500</v>
      </c>
      <c r="BT11" s="70">
        <v>500</v>
      </c>
      <c r="BY11" s="103"/>
      <c r="CA11" s="134" t="b">
        <v>1</v>
      </c>
      <c r="CB11" s="134" t="b">
        <v>1</v>
      </c>
      <c r="CC11" s="134" t="b">
        <v>1</v>
      </c>
      <c r="CD11" s="134" t="b">
        <v>1</v>
      </c>
    </row>
    <row r="12" spans="1:82">
      <c r="A12" s="74">
        <v>7</v>
      </c>
      <c r="B12" s="70" t="s">
        <v>539</v>
      </c>
      <c r="C12" s="70" t="s">
        <v>540</v>
      </c>
      <c r="D12" s="70">
        <v>1</v>
      </c>
      <c r="E12" s="70" t="s">
        <v>21</v>
      </c>
      <c r="G12" s="70" t="s">
        <v>525</v>
      </c>
      <c r="H12" s="70" t="s">
        <v>0</v>
      </c>
      <c r="I12" s="70" t="s">
        <v>220</v>
      </c>
      <c r="J12" s="70" t="b">
        <v>1</v>
      </c>
      <c r="N12" s="70"/>
      <c r="O12" s="70">
        <v>0.94</v>
      </c>
      <c r="P12" s="70">
        <v>0.15</v>
      </c>
      <c r="Q12" s="70">
        <v>0</v>
      </c>
      <c r="R12" s="70">
        <v>0</v>
      </c>
      <c r="S12" s="70">
        <v>0</v>
      </c>
      <c r="T12" s="70">
        <v>0.78999999999999992</v>
      </c>
      <c r="U12" s="70">
        <v>0.41389700000000001</v>
      </c>
      <c r="W12" s="70" t="s">
        <v>526</v>
      </c>
      <c r="X12" s="70">
        <v>1.85248E-4</v>
      </c>
      <c r="Y12" s="70">
        <v>9.9275600000000006E-2</v>
      </c>
      <c r="Z12" s="70" t="s">
        <v>0</v>
      </c>
      <c r="AB12" s="70" t="s">
        <v>527</v>
      </c>
      <c r="AI12" s="70" t="s">
        <v>528</v>
      </c>
      <c r="AJ12" s="70">
        <v>20</v>
      </c>
      <c r="AK12" s="70">
        <v>0.28000000000000003</v>
      </c>
      <c r="AP12" s="70">
        <v>0.94599999999999995</v>
      </c>
      <c r="AX12" s="70">
        <v>0</v>
      </c>
      <c r="AY12" s="70">
        <v>0</v>
      </c>
      <c r="AZ12" s="70">
        <v>0</v>
      </c>
      <c r="BA12" s="70">
        <v>500000</v>
      </c>
      <c r="BB12" s="70">
        <v>500000</v>
      </c>
      <c r="BC12" s="70">
        <v>0</v>
      </c>
      <c r="BD12" s="70">
        <v>0</v>
      </c>
      <c r="BE12" s="70">
        <v>0</v>
      </c>
      <c r="BF12" s="70">
        <v>0</v>
      </c>
      <c r="BG12" s="70">
        <v>0</v>
      </c>
      <c r="BH12" s="70">
        <v>0</v>
      </c>
      <c r="BI12" s="70">
        <v>0</v>
      </c>
      <c r="BJ12" s="70">
        <v>0</v>
      </c>
      <c r="BK12" s="70">
        <v>0</v>
      </c>
      <c r="BM12" s="70">
        <v>125000</v>
      </c>
      <c r="BN12" s="70">
        <v>125000</v>
      </c>
      <c r="BO12" s="70">
        <v>125000</v>
      </c>
      <c r="BP12" s="70">
        <v>125000</v>
      </c>
      <c r="BQ12" s="70">
        <v>125000</v>
      </c>
      <c r="BR12" s="70">
        <v>125000</v>
      </c>
      <c r="BS12" s="70">
        <v>125000</v>
      </c>
      <c r="BT12" s="70">
        <v>125000</v>
      </c>
      <c r="BY12" s="103"/>
      <c r="CA12" s="134" t="b">
        <v>1</v>
      </c>
      <c r="CB12" s="134" t="b">
        <v>1</v>
      </c>
      <c r="CC12" s="134" t="b">
        <v>1</v>
      </c>
      <c r="CD12" s="134" t="b">
        <v>1</v>
      </c>
    </row>
    <row r="13" spans="1:82">
      <c r="A13" s="74">
        <v>8</v>
      </c>
      <c r="B13" s="70" t="s">
        <v>539</v>
      </c>
      <c r="C13" s="70" t="s">
        <v>540</v>
      </c>
      <c r="D13" s="70">
        <v>1</v>
      </c>
      <c r="E13" s="70" t="s">
        <v>22</v>
      </c>
      <c r="G13" s="70" t="s">
        <v>525</v>
      </c>
      <c r="H13" s="70" t="s">
        <v>0</v>
      </c>
      <c r="J13" s="70" t="s">
        <v>222</v>
      </c>
      <c r="N13" s="70"/>
      <c r="O13" s="70">
        <v>0</v>
      </c>
      <c r="P13" s="70">
        <v>0</v>
      </c>
      <c r="Q13" s="70">
        <v>0</v>
      </c>
      <c r="R13" s="70">
        <v>0</v>
      </c>
      <c r="S13" s="70">
        <v>0</v>
      </c>
      <c r="T13" s="70">
        <v>0</v>
      </c>
      <c r="U13" s="70">
        <v>0</v>
      </c>
      <c r="W13" s="70" t="e">
        <v>#N/A</v>
      </c>
      <c r="X13" s="70">
        <v>0</v>
      </c>
      <c r="Y13" s="70">
        <v>11.2</v>
      </c>
      <c r="Z13" s="70" t="s">
        <v>0</v>
      </c>
      <c r="AB13" s="70" t="s">
        <v>527</v>
      </c>
      <c r="AI13" s="70" t="s">
        <v>531</v>
      </c>
      <c r="AJ13" s="70">
        <v>10</v>
      </c>
      <c r="AK13" s="70">
        <v>0.28000000000000003</v>
      </c>
      <c r="AP13" s="70">
        <v>0.73699999999999999</v>
      </c>
      <c r="AX13" s="70">
        <v>0</v>
      </c>
      <c r="AY13" s="70">
        <v>0</v>
      </c>
      <c r="AZ13" s="70">
        <v>0</v>
      </c>
      <c r="BA13" s="70">
        <v>500</v>
      </c>
      <c r="BB13" s="70">
        <v>500</v>
      </c>
      <c r="BC13" s="70">
        <v>0</v>
      </c>
      <c r="BD13" s="70">
        <v>0</v>
      </c>
      <c r="BE13" s="70">
        <v>0</v>
      </c>
      <c r="BF13" s="70">
        <v>0</v>
      </c>
      <c r="BG13" s="70">
        <v>0</v>
      </c>
      <c r="BH13" s="70">
        <v>0</v>
      </c>
      <c r="BI13" s="70">
        <v>0</v>
      </c>
      <c r="BJ13" s="70">
        <v>0</v>
      </c>
      <c r="BK13" s="70">
        <v>0</v>
      </c>
      <c r="BM13" s="70">
        <v>125</v>
      </c>
      <c r="BN13" s="70">
        <v>125</v>
      </c>
      <c r="BO13" s="70">
        <v>125</v>
      </c>
      <c r="BP13" s="70">
        <v>125</v>
      </c>
      <c r="BQ13" s="70">
        <v>125</v>
      </c>
      <c r="BR13" s="70">
        <v>125</v>
      </c>
      <c r="BS13" s="70">
        <v>125</v>
      </c>
      <c r="BT13" s="70">
        <v>125</v>
      </c>
      <c r="BY13" s="103"/>
      <c r="CA13" s="134" t="b">
        <v>1</v>
      </c>
      <c r="CB13" s="134" t="b">
        <v>1</v>
      </c>
      <c r="CC13" s="134" t="b">
        <v>1</v>
      </c>
      <c r="CD13" s="134" t="b">
        <v>1</v>
      </c>
    </row>
    <row r="14" spans="1:82">
      <c r="A14" s="74">
        <v>9</v>
      </c>
      <c r="B14" s="70" t="s">
        <v>539</v>
      </c>
      <c r="C14" s="70" t="s">
        <v>540</v>
      </c>
      <c r="D14" s="70">
        <v>1</v>
      </c>
      <c r="E14" s="70" t="s">
        <v>23</v>
      </c>
      <c r="G14" s="70" t="s">
        <v>525</v>
      </c>
      <c r="H14" s="70" t="s">
        <v>0</v>
      </c>
      <c r="I14" s="70" t="s">
        <v>229</v>
      </c>
      <c r="J14" s="70" t="b">
        <v>1</v>
      </c>
      <c r="N14" s="70"/>
      <c r="O14" s="70">
        <v>144.82</v>
      </c>
      <c r="P14" s="70">
        <v>75</v>
      </c>
      <c r="Q14" s="70">
        <v>0</v>
      </c>
      <c r="R14" s="70">
        <v>0</v>
      </c>
      <c r="S14" s="70">
        <v>0</v>
      </c>
      <c r="T14" s="70">
        <v>69.819999999999993</v>
      </c>
      <c r="U14" s="70">
        <v>0</v>
      </c>
      <c r="W14" s="70" t="s">
        <v>526</v>
      </c>
      <c r="X14" s="70">
        <v>0</v>
      </c>
      <c r="Y14" s="70">
        <v>24.073599999999999</v>
      </c>
      <c r="Z14" s="70" t="s">
        <v>0</v>
      </c>
      <c r="AB14" s="70" t="s">
        <v>527</v>
      </c>
      <c r="AI14" s="70" t="s">
        <v>532</v>
      </c>
      <c r="AJ14" s="70">
        <v>11</v>
      </c>
      <c r="AK14" s="70">
        <v>0.55000000000000004</v>
      </c>
      <c r="AX14" s="70">
        <v>0</v>
      </c>
      <c r="AY14" s="70">
        <v>0</v>
      </c>
      <c r="AZ14" s="70">
        <v>0</v>
      </c>
      <c r="BA14" s="70">
        <v>500</v>
      </c>
      <c r="BB14" s="70">
        <v>500</v>
      </c>
      <c r="BC14" s="70">
        <v>0</v>
      </c>
      <c r="BD14" s="70">
        <v>0</v>
      </c>
      <c r="BE14" s="70">
        <v>0</v>
      </c>
      <c r="BF14" s="70">
        <v>0</v>
      </c>
      <c r="BG14" s="70">
        <v>0</v>
      </c>
      <c r="BH14" s="70">
        <v>0</v>
      </c>
      <c r="BI14" s="70">
        <v>0</v>
      </c>
      <c r="BJ14" s="70">
        <v>0</v>
      </c>
      <c r="BK14" s="70">
        <v>0</v>
      </c>
      <c r="BM14" s="70">
        <v>125</v>
      </c>
      <c r="BN14" s="70">
        <v>125</v>
      </c>
      <c r="BO14" s="70">
        <v>125</v>
      </c>
      <c r="BP14" s="70">
        <v>125</v>
      </c>
      <c r="BQ14" s="70">
        <v>125</v>
      </c>
      <c r="BR14" s="70">
        <v>125</v>
      </c>
      <c r="BS14" s="70">
        <v>125</v>
      </c>
      <c r="BT14" s="70">
        <v>125</v>
      </c>
      <c r="BY14" s="103"/>
      <c r="CA14" s="134" t="b">
        <v>1</v>
      </c>
      <c r="CB14" s="134" t="b">
        <v>1</v>
      </c>
      <c r="CC14" s="134" t="b">
        <v>1</v>
      </c>
      <c r="CD14" s="134" t="b">
        <v>1</v>
      </c>
    </row>
    <row r="15" spans="1:82">
      <c r="A15" s="74">
        <v>10</v>
      </c>
      <c r="B15" s="70" t="s">
        <v>539</v>
      </c>
      <c r="C15" s="70" t="s">
        <v>540</v>
      </c>
      <c r="D15" s="70">
        <v>1</v>
      </c>
      <c r="E15" s="70" t="s">
        <v>24</v>
      </c>
      <c r="G15" s="70" t="s">
        <v>525</v>
      </c>
      <c r="H15" s="70" t="s">
        <v>0</v>
      </c>
      <c r="J15" s="70" t="s">
        <v>222</v>
      </c>
      <c r="N15" s="70"/>
      <c r="O15" s="70">
        <v>353.8</v>
      </c>
      <c r="P15" s="70">
        <v>50</v>
      </c>
      <c r="Q15" s="70">
        <v>0</v>
      </c>
      <c r="R15" s="70">
        <v>0</v>
      </c>
      <c r="S15" s="70">
        <v>0</v>
      </c>
      <c r="T15" s="70">
        <v>303.8</v>
      </c>
      <c r="U15" s="70">
        <v>0</v>
      </c>
      <c r="W15" s="70" t="e">
        <v>#N/A</v>
      </c>
      <c r="X15" s="70">
        <v>0</v>
      </c>
      <c r="Y15" s="70">
        <v>7.8582947368421001</v>
      </c>
      <c r="Z15" s="70" t="s">
        <v>0</v>
      </c>
      <c r="AB15" s="70" t="s">
        <v>530</v>
      </c>
      <c r="AI15" s="70" t="s">
        <v>528</v>
      </c>
      <c r="AJ15" s="70">
        <v>20</v>
      </c>
      <c r="AK15" s="70">
        <v>0.7</v>
      </c>
      <c r="AX15" s="70">
        <v>0</v>
      </c>
      <c r="AY15" s="70">
        <v>0</v>
      </c>
      <c r="AZ15" s="70">
        <v>0</v>
      </c>
      <c r="BA15" s="70">
        <v>20000</v>
      </c>
      <c r="BB15" s="70">
        <v>20000</v>
      </c>
      <c r="BC15" s="70">
        <v>0</v>
      </c>
      <c r="BD15" s="70">
        <v>0</v>
      </c>
      <c r="BE15" s="70">
        <v>0</v>
      </c>
      <c r="BF15" s="70">
        <v>0</v>
      </c>
      <c r="BG15" s="70">
        <v>0</v>
      </c>
      <c r="BH15" s="70">
        <v>0</v>
      </c>
      <c r="BI15" s="70">
        <v>0</v>
      </c>
      <c r="BJ15" s="70">
        <v>0</v>
      </c>
      <c r="BK15" s="70">
        <v>0</v>
      </c>
      <c r="BM15" s="70">
        <v>5000</v>
      </c>
      <c r="BN15" s="70">
        <v>5000</v>
      </c>
      <c r="BO15" s="70">
        <v>5000</v>
      </c>
      <c r="BP15" s="70">
        <v>5000</v>
      </c>
      <c r="BQ15" s="70">
        <v>5000</v>
      </c>
      <c r="BR15" s="70">
        <v>5000</v>
      </c>
      <c r="BS15" s="70">
        <v>5000</v>
      </c>
      <c r="BT15" s="70">
        <v>5000</v>
      </c>
      <c r="BY15" s="103"/>
      <c r="CA15" s="134" t="b">
        <v>1</v>
      </c>
      <c r="CB15" s="134" t="b">
        <v>1</v>
      </c>
      <c r="CC15" s="134" t="b">
        <v>1</v>
      </c>
      <c r="CD15" s="134" t="b">
        <v>1</v>
      </c>
    </row>
    <row r="16" spans="1:82">
      <c r="A16" s="74">
        <v>11</v>
      </c>
      <c r="B16" s="70" t="s">
        <v>539</v>
      </c>
      <c r="C16" s="70" t="s">
        <v>540</v>
      </c>
      <c r="D16" s="70">
        <v>1</v>
      </c>
      <c r="E16" s="70" t="s">
        <v>25</v>
      </c>
      <c r="G16" s="70" t="s">
        <v>525</v>
      </c>
      <c r="H16" s="70" t="s">
        <v>0</v>
      </c>
      <c r="J16" s="70" t="s">
        <v>222</v>
      </c>
      <c r="N16" s="70"/>
      <c r="O16" s="70">
        <v>50</v>
      </c>
      <c r="P16" s="70">
        <v>38</v>
      </c>
      <c r="Q16" s="70">
        <v>0</v>
      </c>
      <c r="R16" s="70">
        <v>0</v>
      </c>
      <c r="S16" s="70">
        <v>0</v>
      </c>
      <c r="T16" s="70">
        <v>12</v>
      </c>
      <c r="U16" s="70">
        <v>0</v>
      </c>
      <c r="W16" s="70" t="e">
        <v>#N/A</v>
      </c>
      <c r="X16" s="70">
        <v>0</v>
      </c>
      <c r="Y16" s="70">
        <v>9.3000000000000007</v>
      </c>
      <c r="Z16" s="70" t="s">
        <v>0</v>
      </c>
      <c r="AB16" s="70" t="s">
        <v>527</v>
      </c>
      <c r="AI16" s="70" t="s">
        <v>533</v>
      </c>
      <c r="AJ16" s="70">
        <v>11</v>
      </c>
      <c r="AK16" s="70">
        <v>0.7</v>
      </c>
      <c r="AX16" s="70">
        <v>0</v>
      </c>
      <c r="AY16" s="70">
        <v>0</v>
      </c>
      <c r="AZ16" s="70">
        <v>0</v>
      </c>
      <c r="BA16" s="70">
        <v>5000</v>
      </c>
      <c r="BB16" s="70">
        <v>5000</v>
      </c>
      <c r="BC16" s="70">
        <v>0</v>
      </c>
      <c r="BD16" s="70">
        <v>0</v>
      </c>
      <c r="BE16" s="70">
        <v>0</v>
      </c>
      <c r="BF16" s="70">
        <v>0</v>
      </c>
      <c r="BG16" s="70">
        <v>0</v>
      </c>
      <c r="BH16" s="70">
        <v>0</v>
      </c>
      <c r="BI16" s="70">
        <v>0</v>
      </c>
      <c r="BJ16" s="70">
        <v>0</v>
      </c>
      <c r="BK16" s="70">
        <v>0</v>
      </c>
      <c r="BM16" s="70">
        <v>1250</v>
      </c>
      <c r="BN16" s="70">
        <v>1250</v>
      </c>
      <c r="BO16" s="70">
        <v>1250</v>
      </c>
      <c r="BP16" s="70">
        <v>1250</v>
      </c>
      <c r="BQ16" s="70">
        <v>1250</v>
      </c>
      <c r="BR16" s="70">
        <v>1250</v>
      </c>
      <c r="BS16" s="70">
        <v>1250</v>
      </c>
      <c r="BT16" s="70">
        <v>1250</v>
      </c>
      <c r="BY16" s="103"/>
      <c r="CA16" s="134" t="b">
        <v>1</v>
      </c>
      <c r="CB16" s="134" t="b">
        <v>1</v>
      </c>
      <c r="CC16" s="134" t="b">
        <v>1</v>
      </c>
      <c r="CD16" s="134" t="b">
        <v>1</v>
      </c>
    </row>
    <row r="17" spans="1:82">
      <c r="A17" s="74">
        <v>12</v>
      </c>
      <c r="B17" s="70" t="s">
        <v>539</v>
      </c>
      <c r="C17" s="70" t="s">
        <v>541</v>
      </c>
      <c r="D17" s="70">
        <v>2</v>
      </c>
      <c r="E17" s="70" t="s">
        <v>26</v>
      </c>
      <c r="G17" s="70" t="s">
        <v>525</v>
      </c>
      <c r="H17" s="70" t="s">
        <v>0</v>
      </c>
      <c r="I17" s="70" t="s">
        <v>229</v>
      </c>
      <c r="J17" s="70" t="b">
        <v>1</v>
      </c>
      <c r="N17" s="70"/>
      <c r="O17" s="70">
        <v>147.69</v>
      </c>
      <c r="P17" s="70">
        <v>35</v>
      </c>
      <c r="Q17" s="70">
        <v>0</v>
      </c>
      <c r="R17" s="70">
        <v>0</v>
      </c>
      <c r="S17" s="70">
        <v>0</v>
      </c>
      <c r="T17" s="70">
        <v>112.69</v>
      </c>
      <c r="U17" s="70">
        <v>103</v>
      </c>
      <c r="W17" s="70" t="s">
        <v>526</v>
      </c>
      <c r="X17" s="70">
        <v>4.2951000000000003E-2</v>
      </c>
      <c r="Y17" s="70">
        <v>15.720010672176</v>
      </c>
      <c r="Z17" s="70" t="s">
        <v>0</v>
      </c>
      <c r="AB17" s="70" t="s">
        <v>527</v>
      </c>
      <c r="AI17" s="70" t="s">
        <v>532</v>
      </c>
      <c r="AJ17" s="70">
        <v>11</v>
      </c>
      <c r="AK17" s="70">
        <v>0.31</v>
      </c>
      <c r="AX17" s="70">
        <v>0</v>
      </c>
      <c r="AY17" s="70">
        <v>0</v>
      </c>
      <c r="AZ17" s="70">
        <v>0</v>
      </c>
      <c r="BA17" s="70">
        <v>55000</v>
      </c>
      <c r="BB17" s="70">
        <v>55000</v>
      </c>
      <c r="BC17" s="70">
        <v>0</v>
      </c>
      <c r="BD17" s="70">
        <v>0</v>
      </c>
      <c r="BE17" s="70">
        <v>0</v>
      </c>
      <c r="BF17" s="70">
        <v>0</v>
      </c>
      <c r="BG17" s="70">
        <v>0</v>
      </c>
      <c r="BH17" s="70">
        <v>0</v>
      </c>
      <c r="BI17" s="70">
        <v>0</v>
      </c>
      <c r="BJ17" s="70">
        <v>0</v>
      </c>
      <c r="BK17" s="70">
        <v>0</v>
      </c>
      <c r="BM17" s="70">
        <v>13750</v>
      </c>
      <c r="BN17" s="70">
        <v>13750</v>
      </c>
      <c r="BO17" s="70">
        <v>13750</v>
      </c>
      <c r="BP17" s="70">
        <v>13750</v>
      </c>
      <c r="BQ17" s="70">
        <v>13750</v>
      </c>
      <c r="BR17" s="70">
        <v>13750</v>
      </c>
      <c r="BS17" s="70">
        <v>13750</v>
      </c>
      <c r="BT17" s="70">
        <v>13750</v>
      </c>
      <c r="BY17" s="103"/>
      <c r="CA17" s="134" t="b">
        <v>1</v>
      </c>
      <c r="CB17" s="134" t="b">
        <v>1</v>
      </c>
      <c r="CC17" s="134" t="b">
        <v>1</v>
      </c>
      <c r="CD17" s="134" t="b">
        <v>1</v>
      </c>
    </row>
    <row r="18" spans="1:82">
      <c r="A18" s="74">
        <v>13</v>
      </c>
      <c r="B18" s="70" t="s">
        <v>539</v>
      </c>
      <c r="C18" s="70" t="s">
        <v>542</v>
      </c>
      <c r="D18" s="70">
        <v>3</v>
      </c>
      <c r="E18" s="70" t="s">
        <v>27</v>
      </c>
      <c r="G18" s="70" t="s">
        <v>525</v>
      </c>
      <c r="H18" s="70" t="s">
        <v>0</v>
      </c>
      <c r="J18" s="70" t="s">
        <v>222</v>
      </c>
      <c r="N18" s="70"/>
      <c r="O18" s="70">
        <v>175.29560000000001</v>
      </c>
      <c r="P18" s="70">
        <v>30</v>
      </c>
      <c r="Q18" s="70">
        <v>0</v>
      </c>
      <c r="R18" s="70">
        <v>0</v>
      </c>
      <c r="S18" s="70">
        <v>0</v>
      </c>
      <c r="T18" s="70">
        <v>145.29560000000001</v>
      </c>
      <c r="U18" s="70">
        <v>0</v>
      </c>
      <c r="W18" s="70" t="e">
        <v>#N/A</v>
      </c>
      <c r="X18" s="70">
        <v>0</v>
      </c>
      <c r="Y18" s="70">
        <v>10.077999999999999</v>
      </c>
      <c r="Z18" s="70" t="s">
        <v>0</v>
      </c>
      <c r="AB18" s="70" t="s">
        <v>527</v>
      </c>
      <c r="AI18" s="70" t="s">
        <v>531</v>
      </c>
      <c r="AJ18" s="70">
        <v>11</v>
      </c>
      <c r="AK18" s="70">
        <v>0.23</v>
      </c>
      <c r="AX18" s="70">
        <v>0</v>
      </c>
      <c r="AY18" s="70">
        <v>0</v>
      </c>
      <c r="AZ18" s="70">
        <v>0</v>
      </c>
      <c r="BA18" s="70">
        <v>76</v>
      </c>
      <c r="BB18" s="70">
        <v>76</v>
      </c>
      <c r="BC18" s="70">
        <v>0</v>
      </c>
      <c r="BD18" s="70">
        <v>0</v>
      </c>
      <c r="BE18" s="70">
        <v>0</v>
      </c>
      <c r="BF18" s="70">
        <v>0</v>
      </c>
      <c r="BG18" s="70">
        <v>0</v>
      </c>
      <c r="BH18" s="70">
        <v>0</v>
      </c>
      <c r="BI18" s="70">
        <v>0</v>
      </c>
      <c r="BJ18" s="70">
        <v>0</v>
      </c>
      <c r="BK18" s="70">
        <v>0</v>
      </c>
      <c r="BM18" s="70">
        <v>19</v>
      </c>
      <c r="BN18" s="70">
        <v>19</v>
      </c>
      <c r="BO18" s="70">
        <v>19</v>
      </c>
      <c r="BP18" s="70">
        <v>19</v>
      </c>
      <c r="BQ18" s="70">
        <v>19</v>
      </c>
      <c r="BR18" s="70">
        <v>19</v>
      </c>
      <c r="BS18" s="70">
        <v>19</v>
      </c>
      <c r="BT18" s="70">
        <v>19</v>
      </c>
      <c r="BY18" s="103"/>
      <c r="CA18" s="134" t="b">
        <v>1</v>
      </c>
      <c r="CB18" s="134" t="b">
        <v>1</v>
      </c>
      <c r="CC18" s="134" t="b">
        <v>1</v>
      </c>
      <c r="CD18" s="134" t="b">
        <v>1</v>
      </c>
    </row>
    <row r="19" spans="1:82">
      <c r="A19" s="74">
        <v>14</v>
      </c>
      <c r="B19" s="70" t="s">
        <v>539</v>
      </c>
      <c r="C19" s="70" t="s">
        <v>542</v>
      </c>
      <c r="D19" s="70">
        <v>3</v>
      </c>
      <c r="E19" s="70" t="s">
        <v>28</v>
      </c>
      <c r="G19" s="70" t="s">
        <v>525</v>
      </c>
      <c r="H19" s="70" t="s">
        <v>0</v>
      </c>
      <c r="I19" s="70" t="s">
        <v>220</v>
      </c>
      <c r="J19" s="70" t="b">
        <v>1</v>
      </c>
      <c r="N19" s="70"/>
      <c r="O19" s="70">
        <v>1.04</v>
      </c>
      <c r="P19" s="70">
        <v>0.15</v>
      </c>
      <c r="Q19" s="70">
        <v>0</v>
      </c>
      <c r="R19" s="70">
        <v>0</v>
      </c>
      <c r="S19" s="70">
        <v>0</v>
      </c>
      <c r="T19" s="70">
        <v>0.89</v>
      </c>
      <c r="U19" s="70">
        <v>0.17975139000000001</v>
      </c>
      <c r="W19" s="70" t="s">
        <v>526</v>
      </c>
      <c r="X19" s="70">
        <v>1.0201923E-4</v>
      </c>
      <c r="Y19" s="70">
        <v>4.524222E-2</v>
      </c>
      <c r="Z19" s="70" t="s">
        <v>0</v>
      </c>
      <c r="AB19" s="70" t="s">
        <v>530</v>
      </c>
      <c r="AI19" s="70" t="s">
        <v>528</v>
      </c>
      <c r="AJ19" s="70">
        <v>20</v>
      </c>
      <c r="AK19" s="70">
        <v>0.55000000000000004</v>
      </c>
      <c r="AP19" s="70">
        <v>0.83199999999999996</v>
      </c>
      <c r="AX19" s="70">
        <v>0</v>
      </c>
      <c r="AY19" s="70">
        <v>0</v>
      </c>
      <c r="AZ19" s="70">
        <v>0</v>
      </c>
      <c r="BA19" s="70">
        <v>38760</v>
      </c>
      <c r="BB19" s="70">
        <v>38760</v>
      </c>
      <c r="BC19" s="70">
        <v>0</v>
      </c>
      <c r="BD19" s="70">
        <v>0</v>
      </c>
      <c r="BE19" s="70">
        <v>0</v>
      </c>
      <c r="BF19" s="70">
        <v>0</v>
      </c>
      <c r="BG19" s="70">
        <v>0</v>
      </c>
      <c r="BH19" s="70">
        <v>0</v>
      </c>
      <c r="BI19" s="70">
        <v>0</v>
      </c>
      <c r="BJ19" s="70">
        <v>0</v>
      </c>
      <c r="BK19" s="70">
        <v>0</v>
      </c>
      <c r="BM19" s="70">
        <v>9690</v>
      </c>
      <c r="BN19" s="70">
        <v>9690</v>
      </c>
      <c r="BO19" s="70">
        <v>9690</v>
      </c>
      <c r="BP19" s="70">
        <v>9690</v>
      </c>
      <c r="BQ19" s="70">
        <v>9690</v>
      </c>
      <c r="BR19" s="70">
        <v>9690</v>
      </c>
      <c r="BS19" s="70">
        <v>9690</v>
      </c>
      <c r="BT19" s="70">
        <v>9690</v>
      </c>
      <c r="BY19" s="103"/>
      <c r="CA19" s="134" t="b">
        <v>1</v>
      </c>
      <c r="CB19" s="134" t="b">
        <v>1</v>
      </c>
      <c r="CC19" s="134" t="b">
        <v>1</v>
      </c>
      <c r="CD19" s="134" t="b">
        <v>1</v>
      </c>
    </row>
    <row r="20" spans="1:82">
      <c r="A20" s="74">
        <v>15</v>
      </c>
      <c r="B20" s="70" t="s">
        <v>539</v>
      </c>
      <c r="C20" s="70" t="s">
        <v>542</v>
      </c>
      <c r="D20" s="70">
        <v>3</v>
      </c>
      <c r="E20" s="70" t="s">
        <v>29</v>
      </c>
      <c r="G20" s="70" t="s">
        <v>525</v>
      </c>
      <c r="H20" s="70" t="s">
        <v>0</v>
      </c>
      <c r="J20" s="70" t="s">
        <v>222</v>
      </c>
      <c r="N20" s="70"/>
      <c r="O20" s="70">
        <v>1701</v>
      </c>
      <c r="P20" s="70">
        <v>499.9522</v>
      </c>
      <c r="Q20" s="70">
        <v>0</v>
      </c>
      <c r="R20" s="70">
        <v>0</v>
      </c>
      <c r="S20" s="70">
        <v>0</v>
      </c>
      <c r="T20" s="70">
        <v>1201.0478000000001</v>
      </c>
      <c r="U20" s="70">
        <v>0</v>
      </c>
      <c r="W20" s="70" t="e">
        <v>#N/A</v>
      </c>
      <c r="X20" s="70">
        <v>0</v>
      </c>
      <c r="Y20" s="70">
        <v>257</v>
      </c>
      <c r="Z20" s="70" t="s">
        <v>0</v>
      </c>
      <c r="AB20" s="70" t="s">
        <v>527</v>
      </c>
      <c r="AI20" s="70" t="s">
        <v>531</v>
      </c>
      <c r="AJ20" s="70">
        <v>15</v>
      </c>
      <c r="AK20" s="70">
        <v>0.55000000000000004</v>
      </c>
      <c r="AX20" s="70">
        <v>0</v>
      </c>
      <c r="AY20" s="70">
        <v>0</v>
      </c>
      <c r="AZ20" s="70">
        <v>0</v>
      </c>
      <c r="BA20" s="70">
        <v>356</v>
      </c>
      <c r="BB20" s="70">
        <v>356</v>
      </c>
      <c r="BC20" s="70">
        <v>0</v>
      </c>
      <c r="BD20" s="70">
        <v>0</v>
      </c>
      <c r="BE20" s="70">
        <v>0</v>
      </c>
      <c r="BF20" s="70">
        <v>0</v>
      </c>
      <c r="BG20" s="70">
        <v>0</v>
      </c>
      <c r="BH20" s="70">
        <v>0</v>
      </c>
      <c r="BI20" s="70">
        <v>0</v>
      </c>
      <c r="BJ20" s="70">
        <v>0</v>
      </c>
      <c r="BK20" s="70">
        <v>0</v>
      </c>
      <c r="BM20" s="70">
        <v>89</v>
      </c>
      <c r="BN20" s="70">
        <v>89</v>
      </c>
      <c r="BO20" s="70">
        <v>89</v>
      </c>
      <c r="BP20" s="70">
        <v>89</v>
      </c>
      <c r="BQ20" s="70">
        <v>89</v>
      </c>
      <c r="BR20" s="70">
        <v>89</v>
      </c>
      <c r="BS20" s="70">
        <v>89</v>
      </c>
      <c r="BT20" s="70">
        <v>89</v>
      </c>
      <c r="BY20" s="103"/>
      <c r="CA20" s="134" t="b">
        <v>1</v>
      </c>
      <c r="CB20" s="134" t="b">
        <v>1</v>
      </c>
      <c r="CC20" s="134" t="b">
        <v>1</v>
      </c>
      <c r="CD20" s="134" t="b">
        <v>1</v>
      </c>
    </row>
    <row r="21" spans="1:82">
      <c r="A21" s="74">
        <v>16</v>
      </c>
      <c r="B21" s="70" t="s">
        <v>539</v>
      </c>
      <c r="C21" s="70" t="s">
        <v>542</v>
      </c>
      <c r="D21" s="70">
        <v>3</v>
      </c>
      <c r="E21" s="70" t="s">
        <v>30</v>
      </c>
      <c r="G21" s="70" t="s">
        <v>525</v>
      </c>
      <c r="H21" s="70" t="s">
        <v>0</v>
      </c>
      <c r="J21" s="70" t="s">
        <v>222</v>
      </c>
      <c r="N21" s="70"/>
      <c r="O21" s="70">
        <v>4060</v>
      </c>
      <c r="P21" s="70">
        <v>1500</v>
      </c>
      <c r="Q21" s="70">
        <v>0</v>
      </c>
      <c r="R21" s="70">
        <v>0</v>
      </c>
      <c r="S21" s="70">
        <v>0</v>
      </c>
      <c r="T21" s="70">
        <v>2560</v>
      </c>
      <c r="U21" s="70">
        <v>0</v>
      </c>
      <c r="W21" s="70" t="e">
        <v>#N/A</v>
      </c>
      <c r="X21" s="70">
        <v>0</v>
      </c>
      <c r="Y21" s="70">
        <v>750</v>
      </c>
      <c r="Z21" s="70" t="s">
        <v>0</v>
      </c>
      <c r="AB21" s="70" t="s">
        <v>527</v>
      </c>
      <c r="AI21" s="70" t="s">
        <v>531</v>
      </c>
      <c r="AJ21" s="70">
        <v>20</v>
      </c>
      <c r="AK21" s="70">
        <v>0.55000000000000004</v>
      </c>
      <c r="AX21" s="70">
        <v>0</v>
      </c>
      <c r="AY21" s="70">
        <v>0</v>
      </c>
      <c r="AZ21" s="70">
        <v>0</v>
      </c>
      <c r="BA21" s="70">
        <v>36</v>
      </c>
      <c r="BB21" s="70">
        <v>36</v>
      </c>
      <c r="BC21" s="70">
        <v>0</v>
      </c>
      <c r="BD21" s="70">
        <v>0</v>
      </c>
      <c r="BE21" s="70">
        <v>0</v>
      </c>
      <c r="BF21" s="70">
        <v>0</v>
      </c>
      <c r="BG21" s="70">
        <v>0</v>
      </c>
      <c r="BH21" s="70">
        <v>0</v>
      </c>
      <c r="BI21" s="70">
        <v>0</v>
      </c>
      <c r="BJ21" s="70">
        <v>0</v>
      </c>
      <c r="BK21" s="70">
        <v>0</v>
      </c>
      <c r="BM21" s="70">
        <v>9</v>
      </c>
      <c r="BN21" s="70">
        <v>9</v>
      </c>
      <c r="BO21" s="70">
        <v>9</v>
      </c>
      <c r="BP21" s="70">
        <v>9</v>
      </c>
      <c r="BQ21" s="70">
        <v>9</v>
      </c>
      <c r="BR21" s="70">
        <v>9</v>
      </c>
      <c r="BS21" s="70">
        <v>9</v>
      </c>
      <c r="BT21" s="70">
        <v>9</v>
      </c>
      <c r="BY21" s="103"/>
      <c r="CA21" s="134" t="b">
        <v>1</v>
      </c>
      <c r="CB21" s="134" t="b">
        <v>1</v>
      </c>
      <c r="CC21" s="134" t="b">
        <v>1</v>
      </c>
      <c r="CD21" s="134" t="b">
        <v>1</v>
      </c>
    </row>
    <row r="22" spans="1:82">
      <c r="A22" s="74">
        <v>17</v>
      </c>
      <c r="B22" s="70" t="s">
        <v>539</v>
      </c>
      <c r="C22" s="70" t="s">
        <v>542</v>
      </c>
      <c r="D22" s="70">
        <v>3</v>
      </c>
      <c r="E22" s="70" t="s">
        <v>31</v>
      </c>
      <c r="G22" s="70" t="s">
        <v>525</v>
      </c>
      <c r="H22" s="70" t="s">
        <v>0</v>
      </c>
      <c r="J22" s="70" t="s">
        <v>222</v>
      </c>
      <c r="N22" s="70"/>
      <c r="O22" s="70">
        <v>289.94</v>
      </c>
      <c r="P22" s="70">
        <v>200</v>
      </c>
      <c r="Q22" s="70">
        <v>0</v>
      </c>
      <c r="R22" s="70">
        <v>0</v>
      </c>
      <c r="S22" s="70">
        <v>0</v>
      </c>
      <c r="T22" s="70">
        <v>89.94</v>
      </c>
      <c r="U22" s="70">
        <v>0</v>
      </c>
      <c r="W22" s="70" t="e">
        <v>#N/A</v>
      </c>
      <c r="X22" s="70">
        <v>0</v>
      </c>
      <c r="Y22" s="70">
        <v>25.992000000000001</v>
      </c>
      <c r="Z22" s="70" t="s">
        <v>0</v>
      </c>
      <c r="AB22" s="70" t="s">
        <v>530</v>
      </c>
      <c r="AI22" s="70" t="s">
        <v>528</v>
      </c>
      <c r="AJ22" s="70">
        <v>20</v>
      </c>
      <c r="AK22" s="70">
        <v>0.55000000000000004</v>
      </c>
      <c r="AX22" s="70">
        <v>0</v>
      </c>
      <c r="AY22" s="70">
        <v>0</v>
      </c>
      <c r="AZ22" s="70">
        <v>0</v>
      </c>
      <c r="BA22" s="70">
        <v>8</v>
      </c>
      <c r="BB22" s="70">
        <v>8</v>
      </c>
      <c r="BC22" s="70">
        <v>0</v>
      </c>
      <c r="BD22" s="70">
        <v>0</v>
      </c>
      <c r="BE22" s="70">
        <v>0</v>
      </c>
      <c r="BF22" s="70">
        <v>0</v>
      </c>
      <c r="BG22" s="70">
        <v>0</v>
      </c>
      <c r="BH22" s="70">
        <v>0</v>
      </c>
      <c r="BI22" s="70">
        <v>0</v>
      </c>
      <c r="BJ22" s="70">
        <v>0</v>
      </c>
      <c r="BK22" s="70">
        <v>0</v>
      </c>
      <c r="BM22" s="70">
        <v>2</v>
      </c>
      <c r="BN22" s="70">
        <v>2</v>
      </c>
      <c r="BO22" s="70">
        <v>2</v>
      </c>
      <c r="BP22" s="70">
        <v>2</v>
      </c>
      <c r="BQ22" s="70">
        <v>2</v>
      </c>
      <c r="BR22" s="70">
        <v>2</v>
      </c>
      <c r="BS22" s="70">
        <v>2</v>
      </c>
      <c r="BT22" s="70">
        <v>2</v>
      </c>
      <c r="BY22" s="103"/>
      <c r="CA22" s="134" t="b">
        <v>1</v>
      </c>
      <c r="CB22" s="134" t="b">
        <v>1</v>
      </c>
      <c r="CC22" s="134" t="b">
        <v>1</v>
      </c>
      <c r="CD22" s="134" t="b">
        <v>1</v>
      </c>
    </row>
    <row r="23" spans="1:82">
      <c r="A23" s="74">
        <v>18</v>
      </c>
      <c r="B23" s="70" t="s">
        <v>539</v>
      </c>
      <c r="C23" s="70" t="s">
        <v>542</v>
      </c>
      <c r="D23" s="70">
        <v>3</v>
      </c>
      <c r="E23" s="70" t="s">
        <v>32</v>
      </c>
      <c r="G23" s="70" t="s">
        <v>525</v>
      </c>
      <c r="H23" s="70" t="s">
        <v>0</v>
      </c>
      <c r="J23" s="70" t="s">
        <v>222</v>
      </c>
      <c r="N23" s="70"/>
      <c r="O23" s="70">
        <v>40</v>
      </c>
      <c r="P23" s="70">
        <v>30.680099999999999</v>
      </c>
      <c r="Q23" s="70">
        <v>0</v>
      </c>
      <c r="R23" s="70">
        <v>0</v>
      </c>
      <c r="S23" s="70">
        <v>0</v>
      </c>
      <c r="T23" s="70">
        <v>9.3199000000000005</v>
      </c>
      <c r="U23" s="70">
        <v>0</v>
      </c>
      <c r="W23" s="70" t="e">
        <v>#N/A</v>
      </c>
      <c r="X23" s="70">
        <v>0</v>
      </c>
      <c r="Y23" s="70">
        <v>40</v>
      </c>
      <c r="Z23" s="70" t="s">
        <v>0</v>
      </c>
      <c r="AB23" s="70" t="s">
        <v>527</v>
      </c>
      <c r="AI23" s="70" t="s">
        <v>532</v>
      </c>
      <c r="AJ23" s="70">
        <v>10</v>
      </c>
      <c r="AK23" s="70">
        <v>0.55000000000000004</v>
      </c>
      <c r="AX23" s="70">
        <v>0</v>
      </c>
      <c r="AY23" s="70">
        <v>0</v>
      </c>
      <c r="AZ23" s="70">
        <v>0</v>
      </c>
      <c r="BA23" s="70">
        <v>2568</v>
      </c>
      <c r="BB23" s="70">
        <v>2568</v>
      </c>
      <c r="BC23" s="70">
        <v>0</v>
      </c>
      <c r="BD23" s="70">
        <v>0</v>
      </c>
      <c r="BE23" s="70">
        <v>0</v>
      </c>
      <c r="BF23" s="70">
        <v>0</v>
      </c>
      <c r="BG23" s="70">
        <v>0</v>
      </c>
      <c r="BH23" s="70">
        <v>0</v>
      </c>
      <c r="BI23" s="70">
        <v>0</v>
      </c>
      <c r="BJ23" s="70">
        <v>0</v>
      </c>
      <c r="BK23" s="70">
        <v>0</v>
      </c>
      <c r="BM23" s="70">
        <v>642</v>
      </c>
      <c r="BN23" s="70">
        <v>642</v>
      </c>
      <c r="BO23" s="70">
        <v>642</v>
      </c>
      <c r="BP23" s="70">
        <v>642</v>
      </c>
      <c r="BQ23" s="70">
        <v>642</v>
      </c>
      <c r="BR23" s="70">
        <v>642</v>
      </c>
      <c r="BS23" s="70">
        <v>642</v>
      </c>
      <c r="BT23" s="70">
        <v>642</v>
      </c>
      <c r="BY23" s="103"/>
      <c r="CA23" s="134" t="b">
        <v>1</v>
      </c>
      <c r="CB23" s="134" t="b">
        <v>1</v>
      </c>
      <c r="CC23" s="134" t="b">
        <v>1</v>
      </c>
      <c r="CD23" s="134" t="b">
        <v>1</v>
      </c>
    </row>
    <row r="24" spans="1:82">
      <c r="A24" s="74">
        <v>19</v>
      </c>
      <c r="B24" s="70" t="s">
        <v>539</v>
      </c>
      <c r="C24" s="70" t="s">
        <v>542</v>
      </c>
      <c r="D24" s="70">
        <v>3</v>
      </c>
      <c r="E24" s="70" t="s">
        <v>33</v>
      </c>
      <c r="G24" s="70" t="s">
        <v>525</v>
      </c>
      <c r="H24" s="70" t="s">
        <v>0</v>
      </c>
      <c r="J24" s="70" t="s">
        <v>222</v>
      </c>
      <c r="N24" s="70"/>
      <c r="O24" s="70">
        <v>40</v>
      </c>
      <c r="P24" s="70">
        <v>21.3339</v>
      </c>
      <c r="Q24" s="70">
        <v>0</v>
      </c>
      <c r="R24" s="70">
        <v>0</v>
      </c>
      <c r="S24" s="70">
        <v>0</v>
      </c>
      <c r="T24" s="70">
        <v>18.6661</v>
      </c>
      <c r="U24" s="70">
        <v>0</v>
      </c>
      <c r="W24" s="70" t="e">
        <v>#N/A</v>
      </c>
      <c r="X24" s="70">
        <v>0</v>
      </c>
      <c r="Y24" s="70">
        <v>40</v>
      </c>
      <c r="Z24" s="70" t="s">
        <v>0</v>
      </c>
      <c r="AB24" s="70" t="s">
        <v>527</v>
      </c>
      <c r="AI24" s="70" t="s">
        <v>532</v>
      </c>
      <c r="AJ24" s="70">
        <v>10</v>
      </c>
      <c r="AK24" s="70">
        <v>0.55000000000000004</v>
      </c>
      <c r="AX24" s="70">
        <v>0</v>
      </c>
      <c r="AY24" s="70">
        <v>0</v>
      </c>
      <c r="AZ24" s="70">
        <v>0</v>
      </c>
      <c r="BA24" s="70">
        <v>6532</v>
      </c>
      <c r="BB24" s="70">
        <v>6532</v>
      </c>
      <c r="BC24" s="70">
        <v>0</v>
      </c>
      <c r="BD24" s="70">
        <v>0</v>
      </c>
      <c r="BE24" s="70">
        <v>0</v>
      </c>
      <c r="BF24" s="70">
        <v>0</v>
      </c>
      <c r="BG24" s="70">
        <v>0</v>
      </c>
      <c r="BH24" s="70">
        <v>0</v>
      </c>
      <c r="BI24" s="70">
        <v>0</v>
      </c>
      <c r="BJ24" s="70">
        <v>0</v>
      </c>
      <c r="BK24" s="70">
        <v>0</v>
      </c>
      <c r="BM24" s="70">
        <v>1633</v>
      </c>
      <c r="BN24" s="70">
        <v>1633</v>
      </c>
      <c r="BO24" s="70">
        <v>1633</v>
      </c>
      <c r="BP24" s="70">
        <v>1633</v>
      </c>
      <c r="BQ24" s="70">
        <v>1633</v>
      </c>
      <c r="BR24" s="70">
        <v>1633</v>
      </c>
      <c r="BS24" s="70">
        <v>1633</v>
      </c>
      <c r="BT24" s="70">
        <v>1633</v>
      </c>
      <c r="BY24" s="103"/>
      <c r="CA24" s="134" t="b">
        <v>1</v>
      </c>
      <c r="CB24" s="134" t="b">
        <v>1</v>
      </c>
      <c r="CC24" s="134" t="b">
        <v>1</v>
      </c>
      <c r="CD24" s="134" t="b">
        <v>1</v>
      </c>
    </row>
    <row r="25" spans="1:82">
      <c r="A25" s="74">
        <v>20</v>
      </c>
      <c r="B25" s="70" t="s">
        <v>539</v>
      </c>
      <c r="C25" s="70" t="s">
        <v>542</v>
      </c>
      <c r="D25" s="70">
        <v>3</v>
      </c>
      <c r="E25" s="70" t="s">
        <v>34</v>
      </c>
      <c r="G25" s="70" t="s">
        <v>525</v>
      </c>
      <c r="H25" s="70" t="s">
        <v>0</v>
      </c>
      <c r="J25" s="70" t="s">
        <v>222</v>
      </c>
      <c r="N25" s="70"/>
      <c r="O25" s="70">
        <v>38</v>
      </c>
      <c r="P25" s="70">
        <v>38</v>
      </c>
      <c r="Q25" s="70">
        <v>0</v>
      </c>
      <c r="R25" s="70">
        <v>0</v>
      </c>
      <c r="S25" s="70">
        <v>0</v>
      </c>
      <c r="T25" s="70">
        <v>0</v>
      </c>
      <c r="U25" s="70">
        <v>0</v>
      </c>
      <c r="W25" s="70" t="e">
        <v>#N/A</v>
      </c>
      <c r="X25" s="70">
        <v>0</v>
      </c>
      <c r="Y25" s="70">
        <v>9.4</v>
      </c>
      <c r="Z25" s="70" t="s">
        <v>0</v>
      </c>
      <c r="AB25" s="70" t="s">
        <v>530</v>
      </c>
      <c r="AI25" s="70" t="s">
        <v>528</v>
      </c>
      <c r="AJ25" s="70">
        <v>20</v>
      </c>
      <c r="AK25" s="70">
        <v>0.7</v>
      </c>
      <c r="AX25" s="70">
        <v>0</v>
      </c>
      <c r="AY25" s="70">
        <v>0</v>
      </c>
      <c r="AZ25" s="70">
        <v>0</v>
      </c>
      <c r="BA25" s="70">
        <v>10000</v>
      </c>
      <c r="BB25" s="70">
        <v>10000</v>
      </c>
      <c r="BC25" s="70">
        <v>0</v>
      </c>
      <c r="BD25" s="70">
        <v>0</v>
      </c>
      <c r="BE25" s="70">
        <v>0</v>
      </c>
      <c r="BF25" s="70">
        <v>0</v>
      </c>
      <c r="BG25" s="70">
        <v>0</v>
      </c>
      <c r="BH25" s="70">
        <v>0</v>
      </c>
      <c r="BI25" s="70">
        <v>0</v>
      </c>
      <c r="BJ25" s="70">
        <v>0</v>
      </c>
      <c r="BK25" s="70">
        <v>0</v>
      </c>
      <c r="BM25" s="70">
        <v>2500</v>
      </c>
      <c r="BN25" s="70">
        <v>2500</v>
      </c>
      <c r="BO25" s="70">
        <v>2500</v>
      </c>
      <c r="BP25" s="70">
        <v>2500</v>
      </c>
      <c r="BQ25" s="70">
        <v>2500</v>
      </c>
      <c r="BR25" s="70">
        <v>2500</v>
      </c>
      <c r="BS25" s="70">
        <v>2500</v>
      </c>
      <c r="BT25" s="70">
        <v>2500</v>
      </c>
      <c r="BY25" s="103"/>
      <c r="CA25" s="134" t="b">
        <v>1</v>
      </c>
      <c r="CB25" s="134" t="b">
        <v>1</v>
      </c>
      <c r="CC25" s="134" t="b">
        <v>1</v>
      </c>
      <c r="CD25" s="134" t="b">
        <v>1</v>
      </c>
    </row>
    <row r="26" spans="1:82">
      <c r="A26" s="74">
        <v>21</v>
      </c>
      <c r="B26" s="70" t="s">
        <v>539</v>
      </c>
      <c r="C26" s="70" t="s">
        <v>543</v>
      </c>
      <c r="D26" s="70">
        <v>4</v>
      </c>
      <c r="E26" s="70" t="s">
        <v>35</v>
      </c>
      <c r="G26" s="70" t="s">
        <v>525</v>
      </c>
      <c r="H26" s="70" t="s">
        <v>0</v>
      </c>
      <c r="I26" s="70" t="s">
        <v>220</v>
      </c>
      <c r="J26" s="70" t="b">
        <v>1</v>
      </c>
      <c r="N26" s="70"/>
      <c r="O26" s="70">
        <v>4000</v>
      </c>
      <c r="P26" s="70">
        <v>752</v>
      </c>
      <c r="Q26" s="70">
        <v>0</v>
      </c>
      <c r="R26" s="70">
        <v>0</v>
      </c>
      <c r="S26" s="70">
        <v>0</v>
      </c>
      <c r="T26" s="70">
        <v>3248</v>
      </c>
      <c r="U26" s="70">
        <v>0</v>
      </c>
      <c r="W26" s="70" t="s">
        <v>526</v>
      </c>
      <c r="X26" s="70">
        <v>0</v>
      </c>
      <c r="Y26" s="70">
        <v>158.4</v>
      </c>
      <c r="Z26" s="70" t="s">
        <v>0</v>
      </c>
      <c r="AB26" s="70" t="s">
        <v>530</v>
      </c>
      <c r="AI26" s="70" t="s">
        <v>528</v>
      </c>
      <c r="AJ26" s="70">
        <v>20</v>
      </c>
      <c r="AK26" s="70">
        <v>0.85</v>
      </c>
      <c r="AQ26" s="70">
        <v>0.9</v>
      </c>
      <c r="AX26" s="70">
        <v>0</v>
      </c>
      <c r="AY26" s="70">
        <v>0</v>
      </c>
      <c r="AZ26" s="70">
        <v>0</v>
      </c>
      <c r="BA26" s="70">
        <v>2400</v>
      </c>
      <c r="BB26" s="70">
        <v>2400</v>
      </c>
      <c r="BC26" s="70">
        <v>0</v>
      </c>
      <c r="BD26" s="70">
        <v>0</v>
      </c>
      <c r="BE26" s="70">
        <v>0</v>
      </c>
      <c r="BF26" s="70">
        <v>0</v>
      </c>
      <c r="BG26" s="70">
        <v>0</v>
      </c>
      <c r="BH26" s="70">
        <v>0</v>
      </c>
      <c r="BI26" s="70">
        <v>0</v>
      </c>
      <c r="BJ26" s="70">
        <v>0</v>
      </c>
      <c r="BK26" s="70">
        <v>0</v>
      </c>
      <c r="BM26" s="70">
        <v>600</v>
      </c>
      <c r="BN26" s="70">
        <v>600</v>
      </c>
      <c r="BO26" s="70">
        <v>600</v>
      </c>
      <c r="BP26" s="70">
        <v>600</v>
      </c>
      <c r="BQ26" s="70">
        <v>600</v>
      </c>
      <c r="BR26" s="70">
        <v>600</v>
      </c>
      <c r="BS26" s="70">
        <v>600</v>
      </c>
      <c r="BT26" s="70">
        <v>600</v>
      </c>
      <c r="BY26" s="103"/>
      <c r="CA26" s="134" t="b">
        <v>1</v>
      </c>
      <c r="CB26" s="134" t="b">
        <v>1</v>
      </c>
      <c r="CC26" s="134" t="b">
        <v>1</v>
      </c>
      <c r="CD26" s="134" t="b">
        <v>1</v>
      </c>
    </row>
    <row r="27" spans="1:82">
      <c r="A27" s="74">
        <v>22</v>
      </c>
      <c r="B27" s="70" t="s">
        <v>539</v>
      </c>
      <c r="C27" s="70" t="s">
        <v>544</v>
      </c>
      <c r="D27" s="70">
        <v>5</v>
      </c>
      <c r="E27" s="70" t="s">
        <v>37</v>
      </c>
      <c r="G27" s="70" t="s">
        <v>525</v>
      </c>
      <c r="H27" s="70" t="s">
        <v>0</v>
      </c>
      <c r="I27" s="70" t="s">
        <v>220</v>
      </c>
      <c r="J27" s="70" t="b">
        <v>1</v>
      </c>
      <c r="N27" s="70"/>
      <c r="O27" s="70">
        <v>485</v>
      </c>
      <c r="P27" s="70">
        <v>150</v>
      </c>
      <c r="Q27" s="70">
        <v>0</v>
      </c>
      <c r="R27" s="70">
        <v>0</v>
      </c>
      <c r="S27" s="70">
        <v>0</v>
      </c>
      <c r="T27" s="70">
        <v>335</v>
      </c>
      <c r="U27" s="70">
        <v>207</v>
      </c>
      <c r="W27" s="70" t="s">
        <v>526</v>
      </c>
      <c r="X27" s="70">
        <v>0.2</v>
      </c>
      <c r="Y27" s="70">
        <v>2</v>
      </c>
      <c r="Z27" s="70" t="s">
        <v>0</v>
      </c>
      <c r="AB27" s="70" t="s">
        <v>527</v>
      </c>
      <c r="AI27" s="70" t="s">
        <v>528</v>
      </c>
      <c r="AJ27" s="70">
        <v>18</v>
      </c>
      <c r="AK27" s="70">
        <v>0.55000000000000004</v>
      </c>
      <c r="AX27" s="70">
        <v>0</v>
      </c>
      <c r="AY27" s="70">
        <v>0</v>
      </c>
      <c r="AZ27" s="70">
        <v>1</v>
      </c>
      <c r="BA27" s="70">
        <v>40</v>
      </c>
      <c r="BB27" s="70">
        <v>40</v>
      </c>
      <c r="BC27" s="70">
        <v>0</v>
      </c>
      <c r="BD27" s="70">
        <v>0</v>
      </c>
      <c r="BE27" s="70">
        <v>0</v>
      </c>
      <c r="BF27" s="70">
        <v>0</v>
      </c>
      <c r="BG27" s="70">
        <v>0</v>
      </c>
      <c r="BH27" s="70">
        <v>0</v>
      </c>
      <c r="BI27" s="70">
        <v>0</v>
      </c>
      <c r="BJ27" s="70">
        <v>0</v>
      </c>
      <c r="BK27" s="70">
        <v>0</v>
      </c>
      <c r="BM27" s="70">
        <v>10</v>
      </c>
      <c r="BN27" s="70">
        <v>10</v>
      </c>
      <c r="BO27" s="70">
        <v>10</v>
      </c>
      <c r="BP27" s="70">
        <v>10</v>
      </c>
      <c r="BQ27" s="70">
        <v>10</v>
      </c>
      <c r="BR27" s="70">
        <v>10</v>
      </c>
      <c r="BS27" s="70">
        <v>10</v>
      </c>
      <c r="BT27" s="70">
        <v>10</v>
      </c>
      <c r="BY27" s="103"/>
      <c r="CA27" s="134" t="b">
        <v>1</v>
      </c>
      <c r="CB27" s="134" t="b">
        <v>1</v>
      </c>
      <c r="CC27" s="134" t="b">
        <v>1</v>
      </c>
      <c r="CD27" s="134" t="b">
        <v>1</v>
      </c>
    </row>
    <row r="28" spans="1:82">
      <c r="A28" s="74">
        <v>23</v>
      </c>
      <c r="B28" s="70" t="s">
        <v>539</v>
      </c>
      <c r="C28" s="70" t="s">
        <v>544</v>
      </c>
      <c r="D28" s="70">
        <v>5</v>
      </c>
      <c r="E28" s="70" t="s">
        <v>38</v>
      </c>
      <c r="G28" s="70" t="s">
        <v>525</v>
      </c>
      <c r="H28" s="70" t="s">
        <v>0</v>
      </c>
      <c r="I28" s="70" t="s">
        <v>220</v>
      </c>
      <c r="J28" s="70" t="b">
        <v>1</v>
      </c>
      <c r="N28" s="70"/>
      <c r="O28" s="70">
        <v>1349</v>
      </c>
      <c r="P28" s="70">
        <v>500</v>
      </c>
      <c r="Q28" s="70">
        <v>0</v>
      </c>
      <c r="R28" s="70">
        <v>0</v>
      </c>
      <c r="S28" s="70">
        <v>0</v>
      </c>
      <c r="T28" s="70">
        <v>849</v>
      </c>
      <c r="U28" s="70">
        <v>573</v>
      </c>
      <c r="W28" s="70" t="s">
        <v>526</v>
      </c>
      <c r="X28" s="70">
        <v>0.41</v>
      </c>
      <c r="Y28" s="70">
        <v>30</v>
      </c>
      <c r="Z28" s="70" t="s">
        <v>0</v>
      </c>
      <c r="AB28" s="70" t="s">
        <v>527</v>
      </c>
      <c r="AI28" s="70" t="s">
        <v>528</v>
      </c>
      <c r="AJ28" s="70">
        <v>18</v>
      </c>
      <c r="AK28" s="70">
        <v>0.55000000000000004</v>
      </c>
      <c r="AX28" s="70">
        <v>0</v>
      </c>
      <c r="AY28" s="70">
        <v>0</v>
      </c>
      <c r="AZ28" s="70">
        <v>0</v>
      </c>
      <c r="BA28" s="70">
        <v>120</v>
      </c>
      <c r="BB28" s="70">
        <v>120</v>
      </c>
      <c r="BC28" s="70">
        <v>0</v>
      </c>
      <c r="BD28" s="70">
        <v>0</v>
      </c>
      <c r="BE28" s="70">
        <v>0</v>
      </c>
      <c r="BF28" s="70">
        <v>0</v>
      </c>
      <c r="BG28" s="70">
        <v>0</v>
      </c>
      <c r="BH28" s="70">
        <v>0</v>
      </c>
      <c r="BI28" s="70">
        <v>0</v>
      </c>
      <c r="BJ28" s="70">
        <v>0</v>
      </c>
      <c r="BK28" s="70">
        <v>0</v>
      </c>
      <c r="BM28" s="70">
        <v>30</v>
      </c>
      <c r="BN28" s="70">
        <v>30</v>
      </c>
      <c r="BO28" s="70">
        <v>30</v>
      </c>
      <c r="BP28" s="70">
        <v>30</v>
      </c>
      <c r="BQ28" s="70">
        <v>30</v>
      </c>
      <c r="BR28" s="70">
        <v>30</v>
      </c>
      <c r="BS28" s="70">
        <v>30</v>
      </c>
      <c r="BT28" s="70">
        <v>30</v>
      </c>
      <c r="BY28" s="103"/>
      <c r="CA28" s="134" t="b">
        <v>1</v>
      </c>
      <c r="CB28" s="134" t="b">
        <v>1</v>
      </c>
      <c r="CC28" s="134" t="b">
        <v>1</v>
      </c>
      <c r="CD28" s="134" t="b">
        <v>1</v>
      </c>
    </row>
    <row r="29" spans="1:82">
      <c r="A29" s="74">
        <v>24</v>
      </c>
      <c r="B29" s="70" t="s">
        <v>539</v>
      </c>
      <c r="C29" s="70" t="s">
        <v>544</v>
      </c>
      <c r="D29" s="70">
        <v>5</v>
      </c>
      <c r="E29" s="70" t="s">
        <v>39</v>
      </c>
      <c r="G29" s="70" t="s">
        <v>525</v>
      </c>
      <c r="H29" s="70" t="s">
        <v>0</v>
      </c>
      <c r="I29" s="70" t="s">
        <v>220</v>
      </c>
      <c r="J29" s="70" t="b">
        <v>1</v>
      </c>
      <c r="N29" s="70"/>
      <c r="O29" s="70">
        <v>2253</v>
      </c>
      <c r="P29" s="70">
        <v>500</v>
      </c>
      <c r="Q29" s="70">
        <v>0</v>
      </c>
      <c r="R29" s="70">
        <v>0</v>
      </c>
      <c r="S29" s="70">
        <v>0</v>
      </c>
      <c r="T29" s="70">
        <v>1753</v>
      </c>
      <c r="U29" s="70">
        <v>216</v>
      </c>
      <c r="W29" s="70" t="s">
        <v>526</v>
      </c>
      <c r="X29" s="70">
        <v>0.17</v>
      </c>
      <c r="Y29" s="70">
        <v>167</v>
      </c>
      <c r="Z29" s="70" t="s">
        <v>0</v>
      </c>
      <c r="AB29" s="70" t="s">
        <v>527</v>
      </c>
      <c r="AI29" s="70" t="s">
        <v>528</v>
      </c>
      <c r="AJ29" s="70">
        <v>18</v>
      </c>
      <c r="AK29" s="70">
        <v>0.55000000000000004</v>
      </c>
      <c r="AX29" s="70">
        <v>0</v>
      </c>
      <c r="AY29" s="70">
        <v>0</v>
      </c>
      <c r="AZ29" s="70">
        <v>0.69999998807907104</v>
      </c>
      <c r="BA29" s="70">
        <v>160</v>
      </c>
      <c r="BB29" s="70">
        <v>160</v>
      </c>
      <c r="BC29" s="70">
        <v>0</v>
      </c>
      <c r="BD29" s="70">
        <v>0</v>
      </c>
      <c r="BE29" s="70">
        <v>0</v>
      </c>
      <c r="BF29" s="70">
        <v>0</v>
      </c>
      <c r="BG29" s="70">
        <v>0</v>
      </c>
      <c r="BH29" s="70">
        <v>0</v>
      </c>
      <c r="BI29" s="70">
        <v>0</v>
      </c>
      <c r="BJ29" s="70">
        <v>0</v>
      </c>
      <c r="BK29" s="70">
        <v>0</v>
      </c>
      <c r="BM29" s="70">
        <v>40</v>
      </c>
      <c r="BN29" s="70">
        <v>40</v>
      </c>
      <c r="BO29" s="70">
        <v>40</v>
      </c>
      <c r="BP29" s="70">
        <v>40</v>
      </c>
      <c r="BQ29" s="70">
        <v>40</v>
      </c>
      <c r="BR29" s="70">
        <v>40</v>
      </c>
      <c r="BS29" s="70">
        <v>40</v>
      </c>
      <c r="BT29" s="70">
        <v>40</v>
      </c>
      <c r="BY29" s="103"/>
      <c r="CA29" s="134" t="b">
        <v>1</v>
      </c>
      <c r="CB29" s="134" t="b">
        <v>1</v>
      </c>
      <c r="CC29" s="134" t="b">
        <v>1</v>
      </c>
      <c r="CD29" s="134" t="b">
        <v>1</v>
      </c>
    </row>
    <row r="30" spans="1:82">
      <c r="A30" s="74">
        <v>25</v>
      </c>
      <c r="B30" s="70" t="s">
        <v>539</v>
      </c>
      <c r="C30" s="70" t="s">
        <v>544</v>
      </c>
      <c r="D30" s="70">
        <v>5</v>
      </c>
      <c r="E30" s="70" t="s">
        <v>40</v>
      </c>
      <c r="G30" s="70" t="s">
        <v>525</v>
      </c>
      <c r="H30" s="70" t="s">
        <v>0</v>
      </c>
      <c r="I30" s="70" t="s">
        <v>220</v>
      </c>
      <c r="J30" s="70" t="b">
        <v>1</v>
      </c>
      <c r="N30" s="70"/>
      <c r="O30" s="70">
        <v>1223</v>
      </c>
      <c r="P30" s="70">
        <v>200</v>
      </c>
      <c r="Q30" s="70">
        <v>0</v>
      </c>
      <c r="R30" s="70">
        <v>0</v>
      </c>
      <c r="S30" s="70">
        <v>0</v>
      </c>
      <c r="T30" s="70">
        <v>1023</v>
      </c>
      <c r="U30" s="70">
        <v>433</v>
      </c>
      <c r="W30" s="70" t="s">
        <v>526</v>
      </c>
      <c r="X30" s="70">
        <v>0.18</v>
      </c>
      <c r="Y30" s="70">
        <v>9</v>
      </c>
      <c r="Z30" s="70" t="s">
        <v>0</v>
      </c>
      <c r="AB30" s="70" t="s">
        <v>527</v>
      </c>
      <c r="AI30" s="70" t="s">
        <v>528</v>
      </c>
      <c r="AJ30" s="70">
        <v>18</v>
      </c>
      <c r="AK30" s="70">
        <v>0.55000000000000004</v>
      </c>
      <c r="AX30" s="70">
        <v>0</v>
      </c>
      <c r="AY30" s="70">
        <v>0</v>
      </c>
      <c r="AZ30" s="70">
        <v>0.69999998807907104</v>
      </c>
      <c r="BA30" s="70">
        <v>160</v>
      </c>
      <c r="BB30" s="70">
        <v>160</v>
      </c>
      <c r="BC30" s="70">
        <v>0</v>
      </c>
      <c r="BD30" s="70">
        <v>0</v>
      </c>
      <c r="BE30" s="70">
        <v>0</v>
      </c>
      <c r="BF30" s="70">
        <v>0</v>
      </c>
      <c r="BG30" s="70">
        <v>0</v>
      </c>
      <c r="BH30" s="70">
        <v>0</v>
      </c>
      <c r="BI30" s="70">
        <v>0</v>
      </c>
      <c r="BJ30" s="70">
        <v>0</v>
      </c>
      <c r="BK30" s="70">
        <v>0</v>
      </c>
      <c r="BM30" s="70">
        <v>40</v>
      </c>
      <c r="BN30" s="70">
        <v>40</v>
      </c>
      <c r="BO30" s="70">
        <v>40</v>
      </c>
      <c r="BP30" s="70">
        <v>40</v>
      </c>
      <c r="BQ30" s="70">
        <v>40</v>
      </c>
      <c r="BR30" s="70">
        <v>40</v>
      </c>
      <c r="BS30" s="70">
        <v>40</v>
      </c>
      <c r="BT30" s="70">
        <v>40</v>
      </c>
      <c r="BY30" s="103"/>
      <c r="CA30" s="134" t="b">
        <v>1</v>
      </c>
      <c r="CB30" s="134" t="b">
        <v>1</v>
      </c>
      <c r="CC30" s="134" t="b">
        <v>1</v>
      </c>
      <c r="CD30" s="134" t="b">
        <v>1</v>
      </c>
    </row>
    <row r="31" spans="1:82">
      <c r="A31" s="74">
        <v>26</v>
      </c>
      <c r="B31" s="70" t="s">
        <v>539</v>
      </c>
      <c r="C31" s="70" t="s">
        <v>544</v>
      </c>
      <c r="D31" s="70">
        <v>5</v>
      </c>
      <c r="E31" s="70" t="s">
        <v>41</v>
      </c>
      <c r="G31" s="70" t="s">
        <v>525</v>
      </c>
      <c r="H31" s="70" t="s">
        <v>0</v>
      </c>
      <c r="I31" s="70" t="s">
        <v>220</v>
      </c>
      <c r="J31" s="70" t="b">
        <v>1</v>
      </c>
      <c r="N31" s="70"/>
      <c r="O31" s="70">
        <v>468</v>
      </c>
      <c r="P31" s="70">
        <v>200</v>
      </c>
      <c r="Q31" s="70">
        <v>0</v>
      </c>
      <c r="R31" s="70">
        <v>0</v>
      </c>
      <c r="S31" s="70">
        <v>0</v>
      </c>
      <c r="T31" s="70">
        <v>268</v>
      </c>
      <c r="U31" s="70">
        <v>120</v>
      </c>
      <c r="W31" s="70" t="s">
        <v>526</v>
      </c>
      <c r="X31" s="70">
        <v>0.11</v>
      </c>
      <c r="Y31" s="70">
        <v>7</v>
      </c>
      <c r="Z31" s="70" t="s">
        <v>0</v>
      </c>
      <c r="AB31" s="70" t="s">
        <v>527</v>
      </c>
      <c r="AI31" s="70" t="s">
        <v>528</v>
      </c>
      <c r="AJ31" s="70">
        <v>18</v>
      </c>
      <c r="AK31" s="70">
        <v>0.55000000000000004</v>
      </c>
      <c r="AX31" s="70">
        <v>0</v>
      </c>
      <c r="AY31" s="70">
        <v>0</v>
      </c>
      <c r="AZ31" s="70">
        <v>0.69999998807907104</v>
      </c>
      <c r="BA31" s="70">
        <v>40</v>
      </c>
      <c r="BB31" s="70">
        <v>40</v>
      </c>
      <c r="BC31" s="70">
        <v>0</v>
      </c>
      <c r="BD31" s="70">
        <v>0</v>
      </c>
      <c r="BE31" s="70">
        <v>0</v>
      </c>
      <c r="BF31" s="70">
        <v>0</v>
      </c>
      <c r="BG31" s="70">
        <v>0</v>
      </c>
      <c r="BH31" s="70">
        <v>0</v>
      </c>
      <c r="BI31" s="70">
        <v>0</v>
      </c>
      <c r="BJ31" s="70">
        <v>0</v>
      </c>
      <c r="BK31" s="70">
        <v>0</v>
      </c>
      <c r="BM31" s="70">
        <v>10</v>
      </c>
      <c r="BN31" s="70">
        <v>10</v>
      </c>
      <c r="BO31" s="70">
        <v>10</v>
      </c>
      <c r="BP31" s="70">
        <v>10</v>
      </c>
      <c r="BQ31" s="70">
        <v>10</v>
      </c>
      <c r="BR31" s="70">
        <v>10</v>
      </c>
      <c r="BS31" s="70">
        <v>10</v>
      </c>
      <c r="BT31" s="70">
        <v>10</v>
      </c>
      <c r="BY31" s="103"/>
      <c r="CA31" s="134" t="b">
        <v>1</v>
      </c>
      <c r="CB31" s="134" t="b">
        <v>1</v>
      </c>
      <c r="CC31" s="134" t="b">
        <v>1</v>
      </c>
      <c r="CD31" s="134" t="b">
        <v>1</v>
      </c>
    </row>
    <row r="32" spans="1:82">
      <c r="A32" s="74">
        <v>27</v>
      </c>
      <c r="B32" s="70" t="s">
        <v>539</v>
      </c>
      <c r="C32" s="70" t="s">
        <v>544</v>
      </c>
      <c r="D32" s="70">
        <v>5</v>
      </c>
      <c r="E32" s="70" t="s">
        <v>42</v>
      </c>
      <c r="G32" s="70" t="s">
        <v>525</v>
      </c>
      <c r="H32" s="70" t="s">
        <v>0</v>
      </c>
      <c r="I32" s="70" t="s">
        <v>220</v>
      </c>
      <c r="J32" s="70" t="b">
        <v>1</v>
      </c>
      <c r="N32" s="70"/>
      <c r="O32" s="70">
        <v>452</v>
      </c>
      <c r="P32" s="70">
        <v>200</v>
      </c>
      <c r="Q32" s="70">
        <v>0</v>
      </c>
      <c r="R32" s="70">
        <v>0</v>
      </c>
      <c r="S32" s="70">
        <v>0</v>
      </c>
      <c r="T32" s="70">
        <v>252</v>
      </c>
      <c r="U32" s="70">
        <v>176</v>
      </c>
      <c r="W32" s="70" t="s">
        <v>526</v>
      </c>
      <c r="X32" s="70">
        <v>0.16</v>
      </c>
      <c r="Y32" s="70">
        <v>3</v>
      </c>
      <c r="Z32" s="70" t="s">
        <v>0</v>
      </c>
      <c r="AB32" s="70" t="s">
        <v>527</v>
      </c>
      <c r="AI32" s="70" t="s">
        <v>528</v>
      </c>
      <c r="AJ32" s="70">
        <v>18</v>
      </c>
      <c r="AK32" s="70">
        <v>0.55000000000000004</v>
      </c>
      <c r="AX32" s="70">
        <v>0</v>
      </c>
      <c r="AY32" s="70">
        <v>0</v>
      </c>
      <c r="AZ32" s="70">
        <v>0.69999998807907104</v>
      </c>
      <c r="BA32" s="70">
        <v>120</v>
      </c>
      <c r="BB32" s="70">
        <v>120</v>
      </c>
      <c r="BC32" s="70">
        <v>0</v>
      </c>
      <c r="BD32" s="70">
        <v>0</v>
      </c>
      <c r="BE32" s="70">
        <v>0</v>
      </c>
      <c r="BF32" s="70">
        <v>0</v>
      </c>
      <c r="BG32" s="70">
        <v>0</v>
      </c>
      <c r="BH32" s="70">
        <v>0</v>
      </c>
      <c r="BI32" s="70">
        <v>0</v>
      </c>
      <c r="BJ32" s="70">
        <v>0</v>
      </c>
      <c r="BK32" s="70">
        <v>0</v>
      </c>
      <c r="BM32" s="70">
        <v>30</v>
      </c>
      <c r="BN32" s="70">
        <v>30</v>
      </c>
      <c r="BO32" s="70">
        <v>30</v>
      </c>
      <c r="BP32" s="70">
        <v>30</v>
      </c>
      <c r="BQ32" s="70">
        <v>30</v>
      </c>
      <c r="BR32" s="70">
        <v>30</v>
      </c>
      <c r="BS32" s="70">
        <v>30</v>
      </c>
      <c r="BT32" s="70">
        <v>30</v>
      </c>
      <c r="BY32" s="103"/>
      <c r="CA32" s="134" t="b">
        <v>1</v>
      </c>
      <c r="CB32" s="134" t="b">
        <v>1</v>
      </c>
      <c r="CC32" s="134" t="b">
        <v>1</v>
      </c>
      <c r="CD32" s="134" t="b">
        <v>1</v>
      </c>
    </row>
    <row r="33" spans="1:83">
      <c r="A33" s="74">
        <v>28</v>
      </c>
      <c r="B33" s="70" t="s">
        <v>539</v>
      </c>
      <c r="C33" s="70" t="s">
        <v>544</v>
      </c>
      <c r="D33" s="70">
        <v>5</v>
      </c>
      <c r="E33" s="70" t="s">
        <v>43</v>
      </c>
      <c r="G33" s="70" t="s">
        <v>525</v>
      </c>
      <c r="H33" s="70" t="s">
        <v>0</v>
      </c>
      <c r="I33" s="70" t="s">
        <v>220</v>
      </c>
      <c r="J33" s="70" t="b">
        <v>1</v>
      </c>
      <c r="N33" s="70"/>
      <c r="O33" s="70">
        <v>6345.9</v>
      </c>
      <c r="P33" s="70">
        <v>2000</v>
      </c>
      <c r="Q33" s="70">
        <v>0</v>
      </c>
      <c r="R33" s="70">
        <v>0</v>
      </c>
      <c r="S33" s="70">
        <v>0</v>
      </c>
      <c r="T33" s="70">
        <v>4345.8999999999996</v>
      </c>
      <c r="U33" s="70">
        <v>1793.62</v>
      </c>
      <c r="W33" s="70" t="s">
        <v>526</v>
      </c>
      <c r="X33" s="70">
        <v>3.59</v>
      </c>
      <c r="Y33" s="70">
        <v>189.9</v>
      </c>
      <c r="Z33" s="70" t="s">
        <v>0</v>
      </c>
      <c r="AB33" s="70" t="s">
        <v>527</v>
      </c>
      <c r="AI33" s="70" t="s">
        <v>528</v>
      </c>
      <c r="AJ33" s="70">
        <v>18</v>
      </c>
      <c r="AK33" s="70">
        <v>0.55000000000000004</v>
      </c>
      <c r="AX33" s="70">
        <v>0</v>
      </c>
      <c r="AY33" s="70">
        <v>0</v>
      </c>
      <c r="AZ33" s="70">
        <v>0.69999998807907104</v>
      </c>
      <c r="BA33" s="70">
        <v>80</v>
      </c>
      <c r="BB33" s="70">
        <v>80</v>
      </c>
      <c r="BC33" s="70">
        <v>0</v>
      </c>
      <c r="BD33" s="70">
        <v>0</v>
      </c>
      <c r="BE33" s="70">
        <v>0</v>
      </c>
      <c r="BF33" s="70">
        <v>0</v>
      </c>
      <c r="BG33" s="70">
        <v>0</v>
      </c>
      <c r="BH33" s="70">
        <v>0</v>
      </c>
      <c r="BI33" s="70">
        <v>0</v>
      </c>
      <c r="BJ33" s="70">
        <v>0</v>
      </c>
      <c r="BK33" s="70">
        <v>0</v>
      </c>
      <c r="BM33" s="70">
        <v>20</v>
      </c>
      <c r="BN33" s="70">
        <v>20</v>
      </c>
      <c r="BO33" s="70">
        <v>20</v>
      </c>
      <c r="BP33" s="70">
        <v>20</v>
      </c>
      <c r="BQ33" s="70">
        <v>20</v>
      </c>
      <c r="BR33" s="70">
        <v>20</v>
      </c>
      <c r="BS33" s="70">
        <v>20</v>
      </c>
      <c r="BT33" s="70">
        <v>20</v>
      </c>
      <c r="BY33" s="103"/>
      <c r="CA33" s="134" t="b">
        <v>1</v>
      </c>
      <c r="CB33" s="134" t="b">
        <v>1</v>
      </c>
      <c r="CC33" s="134" t="b">
        <v>1</v>
      </c>
      <c r="CD33" s="134" t="b">
        <v>1</v>
      </c>
    </row>
    <row r="34" spans="1:83">
      <c r="A34" s="74">
        <v>29</v>
      </c>
      <c r="B34" s="70" t="s">
        <v>539</v>
      </c>
      <c r="C34" s="70" t="s">
        <v>544</v>
      </c>
      <c r="D34" s="70">
        <v>5</v>
      </c>
      <c r="E34" s="70" t="s">
        <v>44</v>
      </c>
      <c r="G34" s="70" t="s">
        <v>525</v>
      </c>
      <c r="H34" s="70" t="s">
        <v>0</v>
      </c>
      <c r="I34" s="70" t="s">
        <v>220</v>
      </c>
      <c r="J34" s="70" t="b">
        <v>1</v>
      </c>
      <c r="N34" s="70"/>
      <c r="O34" s="70">
        <v>6345.9</v>
      </c>
      <c r="P34" s="70">
        <v>2000</v>
      </c>
      <c r="Q34" s="70">
        <v>0</v>
      </c>
      <c r="R34" s="70">
        <v>0</v>
      </c>
      <c r="S34" s="70">
        <v>0</v>
      </c>
      <c r="T34" s="70">
        <v>4345.8999999999996</v>
      </c>
      <c r="U34" s="70">
        <v>1793.62</v>
      </c>
      <c r="W34" s="70" t="s">
        <v>526</v>
      </c>
      <c r="X34" s="70">
        <v>3.59</v>
      </c>
      <c r="Y34" s="70">
        <v>189.9</v>
      </c>
      <c r="Z34" s="70" t="s">
        <v>0</v>
      </c>
      <c r="AB34" s="70" t="s">
        <v>527</v>
      </c>
      <c r="AI34" s="70" t="s">
        <v>528</v>
      </c>
      <c r="AJ34" s="70">
        <v>18</v>
      </c>
      <c r="AK34" s="70">
        <v>0.55000000000000004</v>
      </c>
      <c r="AX34" s="70">
        <v>0</v>
      </c>
      <c r="AY34" s="70">
        <v>0</v>
      </c>
      <c r="AZ34" s="70">
        <v>0.69999998807907104</v>
      </c>
      <c r="BA34" s="70">
        <v>200</v>
      </c>
      <c r="BB34" s="70">
        <v>200</v>
      </c>
      <c r="BC34" s="70">
        <v>0</v>
      </c>
      <c r="BD34" s="70">
        <v>0</v>
      </c>
      <c r="BE34" s="70">
        <v>0</v>
      </c>
      <c r="BF34" s="70">
        <v>0</v>
      </c>
      <c r="BG34" s="70">
        <v>0</v>
      </c>
      <c r="BH34" s="70">
        <v>0</v>
      </c>
      <c r="BI34" s="70">
        <v>0</v>
      </c>
      <c r="BJ34" s="70">
        <v>0</v>
      </c>
      <c r="BK34" s="70">
        <v>0</v>
      </c>
      <c r="BM34" s="70">
        <v>50</v>
      </c>
      <c r="BN34" s="70">
        <v>50</v>
      </c>
      <c r="BO34" s="70">
        <v>50</v>
      </c>
      <c r="BP34" s="70">
        <v>50</v>
      </c>
      <c r="BQ34" s="70">
        <v>50</v>
      </c>
      <c r="BR34" s="70">
        <v>50</v>
      </c>
      <c r="BS34" s="70">
        <v>50</v>
      </c>
      <c r="BT34" s="70">
        <v>50</v>
      </c>
      <c r="BY34" s="103"/>
      <c r="CA34" s="134" t="b">
        <v>1</v>
      </c>
      <c r="CB34" s="134" t="b">
        <v>1</v>
      </c>
      <c r="CC34" s="134" t="b">
        <v>1</v>
      </c>
      <c r="CD34" s="134" t="b">
        <v>1</v>
      </c>
    </row>
    <row r="35" spans="1:83">
      <c r="A35" s="74">
        <v>30</v>
      </c>
      <c r="B35" s="70" t="s">
        <v>539</v>
      </c>
      <c r="C35" s="70" t="s">
        <v>544</v>
      </c>
      <c r="D35" s="70">
        <v>5</v>
      </c>
      <c r="E35" s="70" t="s">
        <v>45</v>
      </c>
      <c r="G35" s="70" t="s">
        <v>525</v>
      </c>
      <c r="H35" s="70" t="s">
        <v>0</v>
      </c>
      <c r="I35" s="70" t="s">
        <v>220</v>
      </c>
      <c r="J35" s="70" t="b">
        <v>1</v>
      </c>
      <c r="N35" s="70"/>
      <c r="O35" s="70">
        <v>1043</v>
      </c>
      <c r="P35" s="70">
        <v>400</v>
      </c>
      <c r="Q35" s="70">
        <v>0</v>
      </c>
      <c r="R35" s="70">
        <v>0</v>
      </c>
      <c r="S35" s="70">
        <v>0</v>
      </c>
      <c r="T35" s="70">
        <v>643</v>
      </c>
      <c r="U35" s="70">
        <v>9</v>
      </c>
      <c r="W35" s="70" t="s">
        <v>526</v>
      </c>
      <c r="X35" s="70">
        <v>0.02</v>
      </c>
      <c r="Y35" s="70">
        <v>50</v>
      </c>
      <c r="Z35" s="70" t="s">
        <v>0</v>
      </c>
      <c r="AB35" s="70" t="s">
        <v>527</v>
      </c>
      <c r="AI35" s="70" t="s">
        <v>528</v>
      </c>
      <c r="AJ35" s="70">
        <v>18</v>
      </c>
      <c r="AK35" s="70">
        <v>0.55000000000000004</v>
      </c>
      <c r="AX35" s="70">
        <v>0</v>
      </c>
      <c r="AY35" s="70">
        <v>0</v>
      </c>
      <c r="AZ35" s="70">
        <v>0</v>
      </c>
      <c r="BA35" s="70">
        <v>80</v>
      </c>
      <c r="BB35" s="70">
        <v>80</v>
      </c>
      <c r="BC35" s="70">
        <v>0</v>
      </c>
      <c r="BD35" s="70">
        <v>0</v>
      </c>
      <c r="BE35" s="70">
        <v>0</v>
      </c>
      <c r="BF35" s="70">
        <v>0</v>
      </c>
      <c r="BG35" s="70">
        <v>0</v>
      </c>
      <c r="BH35" s="70">
        <v>0</v>
      </c>
      <c r="BI35" s="70">
        <v>0</v>
      </c>
      <c r="BJ35" s="70">
        <v>0</v>
      </c>
      <c r="BK35" s="70">
        <v>0</v>
      </c>
      <c r="BM35" s="70">
        <v>20</v>
      </c>
      <c r="BN35" s="70">
        <v>20</v>
      </c>
      <c r="BO35" s="70">
        <v>20</v>
      </c>
      <c r="BP35" s="70">
        <v>20</v>
      </c>
      <c r="BQ35" s="70">
        <v>20</v>
      </c>
      <c r="BR35" s="70">
        <v>20</v>
      </c>
      <c r="BS35" s="70">
        <v>20</v>
      </c>
      <c r="BT35" s="70">
        <v>20</v>
      </c>
      <c r="BY35" s="103"/>
      <c r="CA35" s="134" t="b">
        <v>1</v>
      </c>
      <c r="CB35" s="134" t="b">
        <v>1</v>
      </c>
      <c r="CC35" s="134" t="b">
        <v>1</v>
      </c>
      <c r="CD35" s="134" t="b">
        <v>1</v>
      </c>
    </row>
    <row r="36" spans="1:83">
      <c r="A36" s="74">
        <v>31</v>
      </c>
      <c r="B36" s="70" t="s">
        <v>539</v>
      </c>
      <c r="C36" s="70" t="s">
        <v>544</v>
      </c>
      <c r="D36" s="70">
        <v>5</v>
      </c>
      <c r="E36" s="70" t="s">
        <v>46</v>
      </c>
      <c r="G36" s="70" t="s">
        <v>525</v>
      </c>
      <c r="H36" s="70" t="s">
        <v>0</v>
      </c>
      <c r="J36" s="70" t="s">
        <v>222</v>
      </c>
      <c r="N36" s="70"/>
      <c r="O36" s="70">
        <v>1</v>
      </c>
      <c r="P36" s="70">
        <v>1</v>
      </c>
      <c r="Q36" s="70">
        <v>0</v>
      </c>
      <c r="R36" s="70">
        <v>0</v>
      </c>
      <c r="S36" s="70">
        <v>0</v>
      </c>
      <c r="T36" s="70">
        <v>0</v>
      </c>
      <c r="U36" s="70">
        <v>0</v>
      </c>
      <c r="W36" s="70" t="e">
        <v>#N/A</v>
      </c>
      <c r="X36" s="70">
        <v>0</v>
      </c>
      <c r="Y36" s="70">
        <v>0</v>
      </c>
      <c r="Z36" s="70" t="s">
        <v>0</v>
      </c>
      <c r="AB36" s="70" t="s">
        <v>527</v>
      </c>
      <c r="AK36" s="70">
        <v>0.55000000000000004</v>
      </c>
      <c r="AQ36" s="70">
        <v>0.9</v>
      </c>
      <c r="AX36" s="70">
        <v>0</v>
      </c>
      <c r="AY36" s="70">
        <v>0</v>
      </c>
      <c r="AZ36" s="70">
        <v>0</v>
      </c>
      <c r="BA36" s="70">
        <v>2120</v>
      </c>
      <c r="BB36" s="70">
        <v>2120</v>
      </c>
      <c r="BC36" s="70">
        <v>0</v>
      </c>
      <c r="BD36" s="70">
        <v>0</v>
      </c>
      <c r="BE36" s="70">
        <v>0</v>
      </c>
      <c r="BF36" s="70">
        <v>0</v>
      </c>
      <c r="BG36" s="70">
        <v>0</v>
      </c>
      <c r="BH36" s="70">
        <v>0</v>
      </c>
      <c r="BI36" s="70">
        <v>0</v>
      </c>
      <c r="BJ36" s="70">
        <v>0</v>
      </c>
      <c r="BK36" s="70">
        <v>0</v>
      </c>
      <c r="BM36" s="70">
        <v>530</v>
      </c>
      <c r="BN36" s="70">
        <v>530</v>
      </c>
      <c r="BO36" s="70">
        <v>530</v>
      </c>
      <c r="BP36" s="70">
        <v>530</v>
      </c>
      <c r="BQ36" s="70">
        <v>530</v>
      </c>
      <c r="BR36" s="70">
        <v>530</v>
      </c>
      <c r="BS36" s="70">
        <v>530</v>
      </c>
      <c r="BT36" s="70">
        <v>530</v>
      </c>
      <c r="BY36" s="103"/>
      <c r="CA36" s="134" t="b">
        <v>1</v>
      </c>
      <c r="CB36" s="134" t="b">
        <v>1</v>
      </c>
      <c r="CC36" s="134" t="b">
        <v>1</v>
      </c>
      <c r="CD36" s="134" t="b">
        <v>1</v>
      </c>
    </row>
    <row r="37" spans="1:83">
      <c r="A37" s="74">
        <v>32</v>
      </c>
      <c r="B37" s="70" t="s">
        <v>539</v>
      </c>
      <c r="C37" s="70" t="s">
        <v>544</v>
      </c>
      <c r="D37" s="70">
        <v>5</v>
      </c>
      <c r="E37" s="70" t="s">
        <v>47</v>
      </c>
      <c r="G37" s="70" t="s">
        <v>525</v>
      </c>
      <c r="H37" s="70" t="s">
        <v>0</v>
      </c>
      <c r="J37" s="70" t="s">
        <v>222</v>
      </c>
      <c r="N37" s="70"/>
      <c r="O37" s="70">
        <v>17</v>
      </c>
      <c r="P37" s="70">
        <v>7</v>
      </c>
      <c r="Q37" s="70">
        <v>0</v>
      </c>
      <c r="R37" s="70">
        <v>0</v>
      </c>
      <c r="S37" s="70">
        <v>0</v>
      </c>
      <c r="T37" s="70">
        <v>10</v>
      </c>
      <c r="U37" s="70">
        <v>0</v>
      </c>
      <c r="W37" s="70" t="e">
        <v>#N/A</v>
      </c>
      <c r="X37" s="70">
        <v>0</v>
      </c>
      <c r="Y37" s="70">
        <v>0</v>
      </c>
      <c r="Z37" s="70" t="s">
        <v>0</v>
      </c>
      <c r="AB37" s="70" t="s">
        <v>527</v>
      </c>
      <c r="AI37" s="70" t="s">
        <v>533</v>
      </c>
      <c r="AJ37" s="70">
        <v>10</v>
      </c>
      <c r="AK37" s="70">
        <v>0.55000000000000004</v>
      </c>
      <c r="AQ37" s="70">
        <v>0.9</v>
      </c>
      <c r="AX37" s="70">
        <v>0</v>
      </c>
      <c r="AY37" s="70">
        <v>0</v>
      </c>
      <c r="AZ37" s="70">
        <v>0</v>
      </c>
      <c r="BA37" s="70">
        <v>80</v>
      </c>
      <c r="BB37" s="70">
        <v>80</v>
      </c>
      <c r="BC37" s="70">
        <v>0</v>
      </c>
      <c r="BD37" s="70">
        <v>0</v>
      </c>
      <c r="BE37" s="70">
        <v>0</v>
      </c>
      <c r="BF37" s="70">
        <v>0</v>
      </c>
      <c r="BG37" s="70">
        <v>0</v>
      </c>
      <c r="BH37" s="70">
        <v>0</v>
      </c>
      <c r="BI37" s="70">
        <v>0</v>
      </c>
      <c r="BJ37" s="70">
        <v>0</v>
      </c>
      <c r="BK37" s="70">
        <v>0</v>
      </c>
      <c r="BM37" s="70">
        <v>20</v>
      </c>
      <c r="BN37" s="70">
        <v>20</v>
      </c>
      <c r="BO37" s="70">
        <v>20</v>
      </c>
      <c r="BP37" s="70">
        <v>20</v>
      </c>
      <c r="BQ37" s="70">
        <v>20</v>
      </c>
      <c r="BR37" s="70">
        <v>20</v>
      </c>
      <c r="BS37" s="70">
        <v>20</v>
      </c>
      <c r="BT37" s="70">
        <v>20</v>
      </c>
      <c r="BY37" s="103"/>
      <c r="CA37" s="134" t="b">
        <v>1</v>
      </c>
      <c r="CB37" s="134" t="b">
        <v>1</v>
      </c>
      <c r="CC37" s="134" t="b">
        <v>1</v>
      </c>
      <c r="CD37" s="134" t="b">
        <v>1</v>
      </c>
    </row>
    <row r="38" spans="1:83">
      <c r="A38" s="74">
        <v>33</v>
      </c>
      <c r="B38" s="70" t="s">
        <v>539</v>
      </c>
      <c r="C38" s="70" t="s">
        <v>544</v>
      </c>
      <c r="D38" s="70">
        <v>5</v>
      </c>
      <c r="E38" s="70" t="s">
        <v>48</v>
      </c>
      <c r="G38" s="70" t="s">
        <v>525</v>
      </c>
      <c r="H38" s="70" t="s">
        <v>0</v>
      </c>
      <c r="J38" s="70" t="s">
        <v>222</v>
      </c>
      <c r="N38" s="70"/>
      <c r="O38" s="70">
        <v>6</v>
      </c>
      <c r="P38" s="70">
        <v>4.1243999999999996</v>
      </c>
      <c r="Q38" s="70">
        <v>0</v>
      </c>
      <c r="R38" s="70">
        <v>0</v>
      </c>
      <c r="S38" s="70">
        <v>0</v>
      </c>
      <c r="T38" s="70">
        <v>1.8756000000000004</v>
      </c>
      <c r="U38" s="70">
        <v>0</v>
      </c>
      <c r="W38" s="70" t="e">
        <v>#N/A</v>
      </c>
      <c r="X38" s="70">
        <v>0</v>
      </c>
      <c r="Y38" s="70">
        <v>1</v>
      </c>
      <c r="Z38" s="70" t="s">
        <v>0</v>
      </c>
      <c r="AB38" s="70" t="s">
        <v>530</v>
      </c>
      <c r="AJ38" s="70">
        <v>18</v>
      </c>
      <c r="AK38" s="70">
        <v>0.55000000000000004</v>
      </c>
      <c r="AQ38" s="70">
        <v>0.9</v>
      </c>
      <c r="AX38" s="70">
        <v>0</v>
      </c>
      <c r="AY38" s="70">
        <v>0</v>
      </c>
      <c r="AZ38" s="70">
        <v>0</v>
      </c>
      <c r="BA38" s="70">
        <v>22000</v>
      </c>
      <c r="BB38" s="70">
        <v>22000</v>
      </c>
      <c r="BC38" s="70">
        <v>0</v>
      </c>
      <c r="BD38" s="70">
        <v>0</v>
      </c>
      <c r="BE38" s="70">
        <v>0</v>
      </c>
      <c r="BF38" s="70">
        <v>0</v>
      </c>
      <c r="BG38" s="70">
        <v>0</v>
      </c>
      <c r="BH38" s="70">
        <v>0</v>
      </c>
      <c r="BI38" s="70">
        <v>0</v>
      </c>
      <c r="BJ38" s="70">
        <v>0</v>
      </c>
      <c r="BK38" s="70">
        <v>0</v>
      </c>
      <c r="BM38" s="70">
        <v>5500</v>
      </c>
      <c r="BN38" s="70">
        <v>5500</v>
      </c>
      <c r="BO38" s="70">
        <v>5500</v>
      </c>
      <c r="BP38" s="70">
        <v>5500</v>
      </c>
      <c r="BQ38" s="70">
        <v>5500</v>
      </c>
      <c r="BR38" s="70">
        <v>5500</v>
      </c>
      <c r="BS38" s="70">
        <v>5500</v>
      </c>
      <c r="BT38" s="70">
        <v>5500</v>
      </c>
      <c r="BY38" s="103"/>
      <c r="CA38" s="134" t="b">
        <v>1</v>
      </c>
      <c r="CB38" s="134" t="b">
        <v>1</v>
      </c>
      <c r="CC38" s="134" t="b">
        <v>1</v>
      </c>
      <c r="CD38" s="134" t="b">
        <v>1</v>
      </c>
    </row>
    <row r="39" spans="1:83" s="136" customFormat="1" ht="15">
      <c r="A39" s="135">
        <v>34</v>
      </c>
      <c r="B39" s="136" t="s">
        <v>539</v>
      </c>
      <c r="C39" s="140" t="s">
        <v>544</v>
      </c>
      <c r="D39" s="136">
        <v>5</v>
      </c>
      <c r="E39" s="136" t="s">
        <v>49</v>
      </c>
      <c r="G39" s="136" t="s">
        <v>525</v>
      </c>
      <c r="H39" s="136" t="s">
        <v>0</v>
      </c>
      <c r="J39" s="136" t="s">
        <v>222</v>
      </c>
      <c r="O39" s="136">
        <v>6</v>
      </c>
      <c r="P39" s="136">
        <v>4.1696</v>
      </c>
      <c r="Q39" s="136">
        <v>0</v>
      </c>
      <c r="R39" s="136">
        <v>0</v>
      </c>
      <c r="S39" s="136">
        <v>0</v>
      </c>
      <c r="T39" s="136">
        <v>1.8304</v>
      </c>
      <c r="U39" s="93">
        <v>1.2197670287928599</v>
      </c>
      <c r="W39" s="136" t="e">
        <v>#N/A</v>
      </c>
      <c r="X39" s="136">
        <v>0</v>
      </c>
      <c r="Y39" s="136">
        <v>1</v>
      </c>
      <c r="Z39" s="136" t="s">
        <v>0</v>
      </c>
      <c r="AB39" s="136" t="s">
        <v>527</v>
      </c>
      <c r="AJ39" s="136">
        <v>18</v>
      </c>
      <c r="AK39" s="136">
        <v>0.55000000000000004</v>
      </c>
      <c r="AQ39" s="136">
        <v>0.9</v>
      </c>
      <c r="AX39" s="136">
        <v>0</v>
      </c>
      <c r="AY39" s="136">
        <v>0</v>
      </c>
      <c r="AZ39" s="136">
        <v>0</v>
      </c>
      <c r="BA39" s="136">
        <v>91200</v>
      </c>
      <c r="BB39" s="136">
        <v>91200</v>
      </c>
      <c r="BC39" s="136">
        <v>0</v>
      </c>
      <c r="BD39" s="136">
        <v>0</v>
      </c>
      <c r="BE39" s="136">
        <v>0</v>
      </c>
      <c r="BF39" s="136">
        <v>0</v>
      </c>
      <c r="BG39" s="136">
        <v>0</v>
      </c>
      <c r="BH39" s="136">
        <v>0</v>
      </c>
      <c r="BI39" s="136">
        <v>0</v>
      </c>
      <c r="BJ39" s="136">
        <v>0</v>
      </c>
      <c r="BK39" s="136">
        <v>0</v>
      </c>
      <c r="BM39" s="136">
        <v>22800</v>
      </c>
      <c r="BN39" s="136">
        <v>22800</v>
      </c>
      <c r="BO39" s="136">
        <v>22800</v>
      </c>
      <c r="BP39" s="136">
        <v>22800</v>
      </c>
      <c r="BQ39" s="136">
        <v>22800</v>
      </c>
      <c r="BR39" s="136">
        <v>22800</v>
      </c>
      <c r="BS39" s="136">
        <v>22800</v>
      </c>
      <c r="BT39" s="136">
        <v>22800</v>
      </c>
      <c r="BY39" s="137"/>
      <c r="CA39" s="138" t="b">
        <v>0</v>
      </c>
      <c r="CB39" s="138" t="b">
        <v>1</v>
      </c>
      <c r="CC39" s="138" t="b">
        <v>0</v>
      </c>
      <c r="CD39" s="138" t="b">
        <v>1</v>
      </c>
      <c r="CE39" s="140" t="s">
        <v>529</v>
      </c>
    </row>
    <row r="40" spans="1:83">
      <c r="A40" s="74">
        <v>35</v>
      </c>
      <c r="B40" s="70" t="s">
        <v>539</v>
      </c>
      <c r="C40" s="70" t="s">
        <v>544</v>
      </c>
      <c r="D40" s="70">
        <v>5</v>
      </c>
      <c r="E40" s="70" t="s">
        <v>50</v>
      </c>
      <c r="G40" s="70" t="s">
        <v>525</v>
      </c>
      <c r="H40" s="70" t="s">
        <v>0</v>
      </c>
      <c r="J40" s="70" t="s">
        <v>222</v>
      </c>
      <c r="N40" s="70"/>
      <c r="O40" s="70">
        <v>750</v>
      </c>
      <c r="P40" s="70">
        <v>180.0231</v>
      </c>
      <c r="Q40" s="70">
        <v>0</v>
      </c>
      <c r="R40" s="70">
        <v>0</v>
      </c>
      <c r="S40" s="70">
        <v>0</v>
      </c>
      <c r="T40" s="70">
        <v>569.9769</v>
      </c>
      <c r="U40" s="70">
        <v>0</v>
      </c>
      <c r="W40" s="70" t="e">
        <v>#N/A</v>
      </c>
      <c r="X40" s="70">
        <v>0</v>
      </c>
      <c r="Y40" s="70">
        <v>0</v>
      </c>
      <c r="Z40" s="70" t="s">
        <v>0</v>
      </c>
      <c r="AB40" s="70" t="s">
        <v>527</v>
      </c>
      <c r="AJ40" s="70">
        <v>0</v>
      </c>
      <c r="AK40" s="70">
        <v>0.55000000000000004</v>
      </c>
      <c r="AQ40" s="70">
        <v>0.9</v>
      </c>
      <c r="AX40" s="70">
        <v>0</v>
      </c>
      <c r="AY40" s="70">
        <v>0</v>
      </c>
      <c r="AZ40" s="70">
        <v>0</v>
      </c>
      <c r="BA40" s="70">
        <v>400</v>
      </c>
      <c r="BB40" s="70">
        <v>400</v>
      </c>
      <c r="BC40" s="70">
        <v>0</v>
      </c>
      <c r="BD40" s="70">
        <v>0</v>
      </c>
      <c r="BE40" s="70">
        <v>0</v>
      </c>
      <c r="BF40" s="70">
        <v>0</v>
      </c>
      <c r="BG40" s="70">
        <v>0</v>
      </c>
      <c r="BH40" s="70">
        <v>0</v>
      </c>
      <c r="BI40" s="70">
        <v>0</v>
      </c>
      <c r="BJ40" s="70">
        <v>0</v>
      </c>
      <c r="BK40" s="70">
        <v>0</v>
      </c>
      <c r="BM40" s="70">
        <v>100</v>
      </c>
      <c r="BN40" s="70">
        <v>100</v>
      </c>
      <c r="BO40" s="70">
        <v>100</v>
      </c>
      <c r="BP40" s="70">
        <v>100</v>
      </c>
      <c r="BQ40" s="70">
        <v>100</v>
      </c>
      <c r="BR40" s="70">
        <v>100</v>
      </c>
      <c r="BS40" s="70">
        <v>100</v>
      </c>
      <c r="BT40" s="70">
        <v>100</v>
      </c>
      <c r="BY40" s="103"/>
      <c r="CA40" s="134" t="b">
        <v>1</v>
      </c>
      <c r="CB40" s="134" t="b">
        <v>1</v>
      </c>
      <c r="CC40" s="134" t="b">
        <v>1</v>
      </c>
      <c r="CD40" s="134" t="b">
        <v>1</v>
      </c>
    </row>
    <row r="41" spans="1:83">
      <c r="A41" s="74">
        <v>36</v>
      </c>
      <c r="B41" s="70" t="s">
        <v>539</v>
      </c>
      <c r="C41" s="70" t="s">
        <v>544</v>
      </c>
      <c r="D41" s="70">
        <v>5</v>
      </c>
      <c r="E41" s="70" t="s">
        <v>51</v>
      </c>
      <c r="G41" s="70" t="s">
        <v>525</v>
      </c>
      <c r="H41" s="70" t="s">
        <v>0</v>
      </c>
      <c r="J41" s="70" t="s">
        <v>222</v>
      </c>
      <c r="N41" s="70"/>
      <c r="O41" s="70">
        <v>750</v>
      </c>
      <c r="P41" s="70">
        <v>401.2149</v>
      </c>
      <c r="Q41" s="70">
        <v>0</v>
      </c>
      <c r="R41" s="70">
        <v>0</v>
      </c>
      <c r="S41" s="70">
        <v>0</v>
      </c>
      <c r="T41" s="70">
        <v>348.7851</v>
      </c>
      <c r="U41" s="70">
        <v>0</v>
      </c>
      <c r="W41" s="70" t="e">
        <v>#N/A</v>
      </c>
      <c r="X41" s="70">
        <v>0</v>
      </c>
      <c r="Y41" s="70">
        <v>0</v>
      </c>
      <c r="Z41" s="70" t="s">
        <v>0</v>
      </c>
      <c r="AB41" s="70" t="s">
        <v>527</v>
      </c>
      <c r="AJ41" s="70">
        <v>0</v>
      </c>
      <c r="AK41" s="70">
        <v>0.55000000000000004</v>
      </c>
      <c r="AQ41" s="70">
        <v>0.9</v>
      </c>
      <c r="AX41" s="70">
        <v>0</v>
      </c>
      <c r="AY41" s="70">
        <v>0</v>
      </c>
      <c r="AZ41" s="70">
        <v>0</v>
      </c>
      <c r="BA41" s="70">
        <v>160</v>
      </c>
      <c r="BB41" s="70">
        <v>160</v>
      </c>
      <c r="BC41" s="70">
        <v>0</v>
      </c>
      <c r="BD41" s="70">
        <v>0</v>
      </c>
      <c r="BE41" s="70">
        <v>0</v>
      </c>
      <c r="BF41" s="70">
        <v>0</v>
      </c>
      <c r="BG41" s="70">
        <v>0</v>
      </c>
      <c r="BH41" s="70">
        <v>0</v>
      </c>
      <c r="BI41" s="70">
        <v>0</v>
      </c>
      <c r="BJ41" s="70">
        <v>0</v>
      </c>
      <c r="BK41" s="70">
        <v>0</v>
      </c>
      <c r="BM41" s="70">
        <v>40</v>
      </c>
      <c r="BN41" s="70">
        <v>40</v>
      </c>
      <c r="BO41" s="70">
        <v>40</v>
      </c>
      <c r="BP41" s="70">
        <v>40</v>
      </c>
      <c r="BQ41" s="70">
        <v>40</v>
      </c>
      <c r="BR41" s="70">
        <v>40</v>
      </c>
      <c r="BS41" s="70">
        <v>40</v>
      </c>
      <c r="BT41" s="70">
        <v>40</v>
      </c>
      <c r="BY41" s="103"/>
      <c r="CA41" s="134" t="b">
        <v>1</v>
      </c>
      <c r="CB41" s="134" t="b">
        <v>1</v>
      </c>
      <c r="CC41" s="134" t="b">
        <v>1</v>
      </c>
      <c r="CD41" s="134" t="b">
        <v>1</v>
      </c>
    </row>
    <row r="42" spans="1:83">
      <c r="A42" s="74">
        <v>37</v>
      </c>
      <c r="B42" s="70" t="s">
        <v>539</v>
      </c>
      <c r="C42" s="70" t="s">
        <v>544</v>
      </c>
      <c r="D42" s="70">
        <v>5</v>
      </c>
      <c r="E42" s="70" t="s">
        <v>52</v>
      </c>
      <c r="G42" s="70" t="s">
        <v>525</v>
      </c>
      <c r="H42" s="70" t="s">
        <v>0</v>
      </c>
      <c r="I42" s="70" t="s">
        <v>220</v>
      </c>
      <c r="J42" s="70" t="b">
        <v>1</v>
      </c>
      <c r="N42" s="70"/>
      <c r="O42" s="70">
        <v>1000</v>
      </c>
      <c r="P42" s="70">
        <v>331.53870000000001</v>
      </c>
      <c r="Q42" s="70">
        <v>0</v>
      </c>
      <c r="R42" s="70">
        <v>0</v>
      </c>
      <c r="S42" s="70">
        <v>0</v>
      </c>
      <c r="T42" s="70">
        <v>668.46129999999994</v>
      </c>
      <c r="U42" s="70">
        <v>0</v>
      </c>
      <c r="W42" s="70" t="s">
        <v>526</v>
      </c>
      <c r="X42" s="70">
        <v>0</v>
      </c>
      <c r="Y42" s="70">
        <v>0</v>
      </c>
      <c r="Z42" s="70" t="s">
        <v>0</v>
      </c>
      <c r="AB42" s="70" t="s">
        <v>527</v>
      </c>
      <c r="AJ42" s="70">
        <v>0</v>
      </c>
      <c r="AK42" s="70">
        <v>0.55000000000000004</v>
      </c>
      <c r="AQ42" s="70">
        <v>0.9</v>
      </c>
      <c r="AX42" s="70">
        <v>0</v>
      </c>
      <c r="AY42" s="70">
        <v>0</v>
      </c>
      <c r="AZ42" s="70">
        <v>0</v>
      </c>
      <c r="BA42" s="70">
        <v>240</v>
      </c>
      <c r="BB42" s="70">
        <v>240</v>
      </c>
      <c r="BC42" s="70">
        <v>0</v>
      </c>
      <c r="BD42" s="70">
        <v>0</v>
      </c>
      <c r="BE42" s="70">
        <v>0</v>
      </c>
      <c r="BF42" s="70">
        <v>0</v>
      </c>
      <c r="BG42" s="70">
        <v>0</v>
      </c>
      <c r="BH42" s="70">
        <v>0</v>
      </c>
      <c r="BI42" s="70">
        <v>0</v>
      </c>
      <c r="BJ42" s="70">
        <v>0</v>
      </c>
      <c r="BK42" s="70">
        <v>0</v>
      </c>
      <c r="BM42" s="70">
        <v>60</v>
      </c>
      <c r="BN42" s="70">
        <v>60</v>
      </c>
      <c r="BO42" s="70">
        <v>60</v>
      </c>
      <c r="BP42" s="70">
        <v>60</v>
      </c>
      <c r="BQ42" s="70">
        <v>60</v>
      </c>
      <c r="BR42" s="70">
        <v>60</v>
      </c>
      <c r="BS42" s="70">
        <v>60</v>
      </c>
      <c r="BT42" s="70">
        <v>60</v>
      </c>
      <c r="BY42" s="103"/>
      <c r="CA42" s="134" t="b">
        <v>1</v>
      </c>
      <c r="CB42" s="134" t="b">
        <v>1</v>
      </c>
      <c r="CC42" s="134" t="b">
        <v>1</v>
      </c>
      <c r="CD42" s="134" t="b">
        <v>1</v>
      </c>
    </row>
    <row r="43" spans="1:83">
      <c r="A43" s="74">
        <v>38</v>
      </c>
      <c r="B43" s="70" t="s">
        <v>539</v>
      </c>
      <c r="C43" s="70" t="s">
        <v>545</v>
      </c>
      <c r="D43" s="70">
        <v>6</v>
      </c>
      <c r="E43" s="70" t="s">
        <v>53</v>
      </c>
      <c r="G43" s="70" t="s">
        <v>525</v>
      </c>
      <c r="H43" s="70" t="s">
        <v>213</v>
      </c>
      <c r="J43" s="70" t="s">
        <v>222</v>
      </c>
      <c r="N43" s="70"/>
      <c r="O43" s="70">
        <v>3.73</v>
      </c>
      <c r="P43" s="70">
        <v>0.69</v>
      </c>
      <c r="Q43" s="70">
        <v>0</v>
      </c>
      <c r="R43" s="70">
        <v>0</v>
      </c>
      <c r="S43" s="70">
        <v>0</v>
      </c>
      <c r="T43" s="70">
        <v>3.04</v>
      </c>
      <c r="U43" s="70">
        <v>0</v>
      </c>
      <c r="W43" s="70" t="e">
        <v>#N/A</v>
      </c>
      <c r="X43" s="70">
        <v>0</v>
      </c>
      <c r="Y43" s="70">
        <v>1</v>
      </c>
      <c r="Z43" s="70" t="s">
        <v>1</v>
      </c>
      <c r="AB43" s="70" t="s">
        <v>527</v>
      </c>
      <c r="AI43" s="70" t="s">
        <v>534</v>
      </c>
      <c r="AJ43" s="70">
        <v>20</v>
      </c>
      <c r="AK43" s="70">
        <v>0.93</v>
      </c>
      <c r="AQ43" s="70">
        <v>0.9</v>
      </c>
      <c r="AX43" s="70">
        <v>0</v>
      </c>
      <c r="AY43" s="70">
        <v>0</v>
      </c>
      <c r="AZ43" s="70">
        <v>0</v>
      </c>
      <c r="BA43" s="70">
        <v>534800</v>
      </c>
      <c r="BB43" s="70">
        <v>534800</v>
      </c>
      <c r="BC43" s="70">
        <v>0</v>
      </c>
      <c r="BD43" s="70">
        <v>0</v>
      </c>
      <c r="BE43" s="70">
        <v>0</v>
      </c>
      <c r="BF43" s="70">
        <v>0</v>
      </c>
      <c r="BG43" s="70">
        <v>0</v>
      </c>
      <c r="BH43" s="70">
        <v>0</v>
      </c>
      <c r="BI43" s="70">
        <v>0</v>
      </c>
      <c r="BJ43" s="70">
        <v>0</v>
      </c>
      <c r="BK43" s="70">
        <v>0</v>
      </c>
      <c r="BM43" s="70">
        <v>133700</v>
      </c>
      <c r="BN43" s="70">
        <v>133700</v>
      </c>
      <c r="BO43" s="70">
        <v>133700</v>
      </c>
      <c r="BP43" s="70">
        <v>133700</v>
      </c>
      <c r="BQ43" s="70">
        <v>133700</v>
      </c>
      <c r="BR43" s="70">
        <v>133700</v>
      </c>
      <c r="BS43" s="70">
        <v>133700</v>
      </c>
      <c r="BT43" s="70">
        <v>133700</v>
      </c>
      <c r="BY43" s="103"/>
      <c r="CA43" s="134" t="b">
        <v>1</v>
      </c>
      <c r="CB43" s="134" t="b">
        <v>1</v>
      </c>
      <c r="CC43" s="134" t="b">
        <v>1</v>
      </c>
      <c r="CD43" s="134" t="b">
        <v>1</v>
      </c>
    </row>
    <row r="44" spans="1:83">
      <c r="A44" s="74">
        <v>39</v>
      </c>
      <c r="B44" s="70" t="s">
        <v>539</v>
      </c>
      <c r="C44" s="70" t="s">
        <v>545</v>
      </c>
      <c r="D44" s="70">
        <v>6</v>
      </c>
      <c r="E44" s="70" t="s">
        <v>54</v>
      </c>
      <c r="G44" s="70" t="s">
        <v>525</v>
      </c>
      <c r="H44" s="70" t="s">
        <v>213</v>
      </c>
      <c r="J44" s="70" t="s">
        <v>222</v>
      </c>
      <c r="N44" s="70"/>
      <c r="O44" s="70">
        <v>1.3</v>
      </c>
      <c r="P44" s="70">
        <v>0.82</v>
      </c>
      <c r="Q44" s="70">
        <v>0</v>
      </c>
      <c r="R44" s="70">
        <v>0</v>
      </c>
      <c r="S44" s="70">
        <v>0</v>
      </c>
      <c r="T44" s="70">
        <v>0.48000000000000009</v>
      </c>
      <c r="U44" s="70">
        <v>0</v>
      </c>
      <c r="W44" s="70" t="e">
        <v>#N/A</v>
      </c>
      <c r="X44" s="70">
        <v>0</v>
      </c>
      <c r="Y44" s="70">
        <v>1</v>
      </c>
      <c r="Z44" s="70" t="s">
        <v>1</v>
      </c>
      <c r="AB44" s="70" t="s">
        <v>527</v>
      </c>
      <c r="AI44" s="70" t="s">
        <v>534</v>
      </c>
      <c r="AJ44" s="70">
        <v>15</v>
      </c>
      <c r="AK44" s="70">
        <v>0.5</v>
      </c>
      <c r="AQ44" s="70">
        <v>0.9</v>
      </c>
      <c r="AX44" s="70">
        <v>0</v>
      </c>
      <c r="AY44" s="70">
        <v>0</v>
      </c>
      <c r="AZ44" s="70">
        <v>0</v>
      </c>
      <c r="BA44" s="70">
        <v>1363823</v>
      </c>
      <c r="BB44" s="70">
        <v>1363823</v>
      </c>
      <c r="BC44" s="70">
        <v>0</v>
      </c>
      <c r="BD44" s="70">
        <v>0</v>
      </c>
      <c r="BE44" s="70">
        <v>0</v>
      </c>
      <c r="BF44" s="70">
        <v>0</v>
      </c>
      <c r="BG44" s="70">
        <v>0</v>
      </c>
      <c r="BH44" s="70">
        <v>0</v>
      </c>
      <c r="BI44" s="70">
        <v>0</v>
      </c>
      <c r="BJ44" s="70">
        <v>0</v>
      </c>
      <c r="BK44" s="70">
        <v>0</v>
      </c>
      <c r="BM44" s="70">
        <v>340955.75</v>
      </c>
      <c r="BN44" s="70">
        <v>340955.75</v>
      </c>
      <c r="BO44" s="70">
        <v>340955.75</v>
      </c>
      <c r="BP44" s="70">
        <v>340955.75</v>
      </c>
      <c r="BQ44" s="70">
        <v>340955.75</v>
      </c>
      <c r="BR44" s="70">
        <v>340955.75</v>
      </c>
      <c r="BS44" s="70">
        <v>340955.75</v>
      </c>
      <c r="BT44" s="70">
        <v>340955.75</v>
      </c>
      <c r="BY44" s="103"/>
      <c r="CA44" s="134" t="b">
        <v>1</v>
      </c>
      <c r="CB44" s="134" t="b">
        <v>1</v>
      </c>
      <c r="CC44" s="134" t="b">
        <v>1</v>
      </c>
      <c r="CD44" s="134" t="b">
        <v>1</v>
      </c>
    </row>
    <row r="45" spans="1:83">
      <c r="A45" s="74">
        <v>40</v>
      </c>
      <c r="B45" s="70" t="s">
        <v>539</v>
      </c>
      <c r="C45" s="70" t="s">
        <v>545</v>
      </c>
      <c r="D45" s="70">
        <v>6</v>
      </c>
      <c r="E45" s="70" t="s">
        <v>55</v>
      </c>
      <c r="G45" s="70" t="s">
        <v>525</v>
      </c>
      <c r="H45" s="70" t="s">
        <v>213</v>
      </c>
      <c r="J45" s="70" t="s">
        <v>222</v>
      </c>
      <c r="N45" s="70"/>
      <c r="O45" s="70">
        <v>2.7599</v>
      </c>
      <c r="P45" s="70">
        <v>0.8</v>
      </c>
      <c r="Q45" s="70">
        <v>0</v>
      </c>
      <c r="R45" s="70">
        <v>0</v>
      </c>
      <c r="S45" s="70">
        <v>0</v>
      </c>
      <c r="T45" s="70">
        <v>1.9599</v>
      </c>
      <c r="U45" s="70">
        <v>0</v>
      </c>
      <c r="W45" s="70" t="e">
        <v>#N/A</v>
      </c>
      <c r="X45" s="70">
        <v>0</v>
      </c>
      <c r="Y45" s="70">
        <v>1</v>
      </c>
      <c r="Z45" s="70" t="s">
        <v>1</v>
      </c>
      <c r="AB45" s="70" t="s">
        <v>527</v>
      </c>
      <c r="AI45" s="70" t="s">
        <v>534</v>
      </c>
      <c r="AJ45" s="70">
        <v>15</v>
      </c>
      <c r="AK45" s="70">
        <v>0.5</v>
      </c>
      <c r="AQ45" s="70">
        <v>0.9</v>
      </c>
      <c r="AX45" s="70">
        <v>0</v>
      </c>
      <c r="AY45" s="70">
        <v>0</v>
      </c>
      <c r="AZ45" s="70">
        <v>0</v>
      </c>
      <c r="BA45" s="70">
        <v>775324</v>
      </c>
      <c r="BB45" s="70">
        <v>775324</v>
      </c>
      <c r="BC45" s="70">
        <v>0</v>
      </c>
      <c r="BD45" s="70">
        <v>0</v>
      </c>
      <c r="BE45" s="70">
        <v>0</v>
      </c>
      <c r="BF45" s="70">
        <v>0</v>
      </c>
      <c r="BG45" s="70">
        <v>0</v>
      </c>
      <c r="BH45" s="70">
        <v>0</v>
      </c>
      <c r="BI45" s="70">
        <v>0</v>
      </c>
      <c r="BJ45" s="70">
        <v>0</v>
      </c>
      <c r="BK45" s="70">
        <v>0</v>
      </c>
      <c r="BM45" s="70">
        <v>193831</v>
      </c>
      <c r="BN45" s="70">
        <v>193831</v>
      </c>
      <c r="BO45" s="70">
        <v>193831</v>
      </c>
      <c r="BP45" s="70">
        <v>193831</v>
      </c>
      <c r="BQ45" s="70">
        <v>193831</v>
      </c>
      <c r="BR45" s="70">
        <v>193831</v>
      </c>
      <c r="BS45" s="70">
        <v>193831</v>
      </c>
      <c r="BT45" s="70">
        <v>193831</v>
      </c>
      <c r="BY45" s="103"/>
      <c r="CA45" s="134" t="b">
        <v>1</v>
      </c>
      <c r="CB45" s="134" t="b">
        <v>1</v>
      </c>
      <c r="CC45" s="134" t="b">
        <v>1</v>
      </c>
      <c r="CD45" s="134" t="b">
        <v>1</v>
      </c>
    </row>
    <row r="46" spans="1:83">
      <c r="A46" s="74">
        <v>41</v>
      </c>
      <c r="B46" s="70" t="s">
        <v>539</v>
      </c>
      <c r="C46" s="70" t="s">
        <v>545</v>
      </c>
      <c r="D46" s="70">
        <v>6</v>
      </c>
      <c r="E46" s="70" t="s">
        <v>56</v>
      </c>
      <c r="G46" s="70" t="s">
        <v>525</v>
      </c>
      <c r="H46" s="70" t="s">
        <v>213</v>
      </c>
      <c r="J46" s="70" t="s">
        <v>222</v>
      </c>
      <c r="N46" s="70"/>
      <c r="O46" s="70">
        <v>2.25</v>
      </c>
      <c r="P46" s="70">
        <v>0.97</v>
      </c>
      <c r="Q46" s="70">
        <v>0</v>
      </c>
      <c r="R46" s="70">
        <v>0</v>
      </c>
      <c r="S46" s="70">
        <v>0</v>
      </c>
      <c r="T46" s="70">
        <v>1.28</v>
      </c>
      <c r="U46" s="70">
        <v>0</v>
      </c>
      <c r="W46" s="70" t="e">
        <v>#N/A</v>
      </c>
      <c r="X46" s="70">
        <v>0</v>
      </c>
      <c r="Y46" s="70">
        <v>1</v>
      </c>
      <c r="Z46" s="70" t="s">
        <v>1</v>
      </c>
      <c r="AB46" s="70" t="s">
        <v>527</v>
      </c>
      <c r="AI46" s="70" t="s">
        <v>534</v>
      </c>
      <c r="AJ46" s="70">
        <v>20</v>
      </c>
      <c r="AK46" s="70">
        <v>0.5</v>
      </c>
      <c r="AQ46" s="70">
        <v>0.9</v>
      </c>
      <c r="AX46" s="70">
        <v>0</v>
      </c>
      <c r="AY46" s="70">
        <v>0</v>
      </c>
      <c r="AZ46" s="70">
        <v>0</v>
      </c>
      <c r="BA46" s="70">
        <v>3997</v>
      </c>
      <c r="BB46" s="70">
        <v>3997</v>
      </c>
      <c r="BC46" s="70">
        <v>0</v>
      </c>
      <c r="BD46" s="70">
        <v>0</v>
      </c>
      <c r="BE46" s="70">
        <v>0</v>
      </c>
      <c r="BF46" s="70">
        <v>0</v>
      </c>
      <c r="BG46" s="70">
        <v>0</v>
      </c>
      <c r="BH46" s="70">
        <v>0</v>
      </c>
      <c r="BI46" s="70">
        <v>0</v>
      </c>
      <c r="BJ46" s="70">
        <v>0</v>
      </c>
      <c r="BK46" s="70">
        <v>0</v>
      </c>
      <c r="BM46" s="70">
        <v>999.25</v>
      </c>
      <c r="BN46" s="70">
        <v>999.25</v>
      </c>
      <c r="BO46" s="70">
        <v>999.25</v>
      </c>
      <c r="BP46" s="70">
        <v>999.25</v>
      </c>
      <c r="BQ46" s="70">
        <v>999.25</v>
      </c>
      <c r="BR46" s="70">
        <v>999.25</v>
      </c>
      <c r="BS46" s="70">
        <v>999.25</v>
      </c>
      <c r="BT46" s="70">
        <v>999.25</v>
      </c>
      <c r="BY46" s="103"/>
      <c r="CA46" s="134" t="b">
        <v>1</v>
      </c>
      <c r="CB46" s="134" t="b">
        <v>1</v>
      </c>
      <c r="CC46" s="134" t="b">
        <v>1</v>
      </c>
      <c r="CD46" s="134" t="b">
        <v>1</v>
      </c>
    </row>
    <row r="47" spans="1:83">
      <c r="A47" s="74">
        <v>42</v>
      </c>
      <c r="B47" s="70" t="s">
        <v>539</v>
      </c>
      <c r="C47" s="70" t="s">
        <v>545</v>
      </c>
      <c r="D47" s="70">
        <v>6</v>
      </c>
      <c r="E47" s="70" t="s">
        <v>57</v>
      </c>
      <c r="G47" s="70" t="s">
        <v>525</v>
      </c>
      <c r="H47" s="70" t="s">
        <v>213</v>
      </c>
      <c r="J47" s="70" t="s">
        <v>222</v>
      </c>
      <c r="N47" s="70"/>
      <c r="O47" s="70">
        <v>3.05</v>
      </c>
      <c r="P47" s="70">
        <v>1</v>
      </c>
      <c r="Q47" s="70">
        <v>0</v>
      </c>
      <c r="R47" s="70">
        <v>0</v>
      </c>
      <c r="S47" s="70">
        <v>0</v>
      </c>
      <c r="T47" s="70">
        <v>2.0499999999999998</v>
      </c>
      <c r="U47" s="70">
        <v>0</v>
      </c>
      <c r="W47" s="70" t="e">
        <v>#N/A</v>
      </c>
      <c r="X47" s="70">
        <v>0</v>
      </c>
      <c r="Y47" s="70">
        <v>1</v>
      </c>
      <c r="Z47" s="70" t="s">
        <v>1</v>
      </c>
      <c r="AB47" s="70" t="s">
        <v>527</v>
      </c>
      <c r="AI47" s="70" t="s">
        <v>534</v>
      </c>
      <c r="AJ47" s="70">
        <v>20</v>
      </c>
      <c r="AK47" s="70">
        <v>0.5</v>
      </c>
      <c r="AQ47" s="70">
        <v>0.9</v>
      </c>
      <c r="AX47" s="70">
        <v>0</v>
      </c>
      <c r="AY47" s="70">
        <v>0</v>
      </c>
      <c r="AZ47" s="70">
        <v>0</v>
      </c>
      <c r="BA47" s="70">
        <v>444</v>
      </c>
      <c r="BB47" s="70">
        <v>444</v>
      </c>
      <c r="BC47" s="70">
        <v>0</v>
      </c>
      <c r="BD47" s="70">
        <v>0</v>
      </c>
      <c r="BE47" s="70">
        <v>0</v>
      </c>
      <c r="BF47" s="70">
        <v>0</v>
      </c>
      <c r="BG47" s="70">
        <v>0</v>
      </c>
      <c r="BH47" s="70">
        <v>0</v>
      </c>
      <c r="BI47" s="70">
        <v>0</v>
      </c>
      <c r="BJ47" s="70">
        <v>0</v>
      </c>
      <c r="BK47" s="70">
        <v>0</v>
      </c>
      <c r="BM47" s="70">
        <v>111</v>
      </c>
      <c r="BN47" s="70">
        <v>111</v>
      </c>
      <c r="BO47" s="70">
        <v>111</v>
      </c>
      <c r="BP47" s="70">
        <v>111</v>
      </c>
      <c r="BQ47" s="70">
        <v>111</v>
      </c>
      <c r="BR47" s="70">
        <v>111</v>
      </c>
      <c r="BS47" s="70">
        <v>111</v>
      </c>
      <c r="BT47" s="70">
        <v>111</v>
      </c>
      <c r="BY47" s="103"/>
      <c r="CA47" s="134" t="b">
        <v>1</v>
      </c>
      <c r="CB47" s="134" t="b">
        <v>1</v>
      </c>
      <c r="CC47" s="134" t="b">
        <v>1</v>
      </c>
      <c r="CD47" s="134" t="b">
        <v>1</v>
      </c>
    </row>
    <row r="48" spans="1:83">
      <c r="A48" s="74">
        <v>43</v>
      </c>
      <c r="B48" s="70" t="s">
        <v>539</v>
      </c>
      <c r="C48" s="70" t="s">
        <v>545</v>
      </c>
      <c r="D48" s="70">
        <v>6</v>
      </c>
      <c r="E48" s="70" t="s">
        <v>58</v>
      </c>
      <c r="G48" s="70" t="s">
        <v>525</v>
      </c>
      <c r="H48" s="70" t="s">
        <v>213</v>
      </c>
      <c r="J48" s="70" t="s">
        <v>222</v>
      </c>
      <c r="N48" s="70"/>
      <c r="O48" s="70">
        <v>4.01</v>
      </c>
      <c r="P48" s="70">
        <v>0.86</v>
      </c>
      <c r="Q48" s="70">
        <v>0</v>
      </c>
      <c r="R48" s="70">
        <v>0</v>
      </c>
      <c r="S48" s="70">
        <v>0</v>
      </c>
      <c r="T48" s="70">
        <v>3.15</v>
      </c>
      <c r="U48" s="70">
        <v>0</v>
      </c>
      <c r="W48" s="70" t="e">
        <v>#N/A</v>
      </c>
      <c r="X48" s="70">
        <v>0</v>
      </c>
      <c r="Y48" s="70">
        <v>1</v>
      </c>
      <c r="Z48" s="70" t="s">
        <v>1</v>
      </c>
      <c r="AB48" s="70" t="s">
        <v>527</v>
      </c>
      <c r="AI48" s="70" t="s">
        <v>534</v>
      </c>
      <c r="AJ48" s="70">
        <v>15</v>
      </c>
      <c r="AK48" s="70">
        <v>0.5</v>
      </c>
      <c r="AQ48" s="70">
        <v>0.9</v>
      </c>
      <c r="AX48" s="70">
        <v>0</v>
      </c>
      <c r="AY48" s="70">
        <v>0</v>
      </c>
      <c r="AZ48" s="70">
        <v>0</v>
      </c>
      <c r="BA48" s="70">
        <v>85778</v>
      </c>
      <c r="BB48" s="70">
        <v>85778</v>
      </c>
      <c r="BC48" s="70">
        <v>0</v>
      </c>
      <c r="BD48" s="70">
        <v>0</v>
      </c>
      <c r="BE48" s="70">
        <v>0</v>
      </c>
      <c r="BF48" s="70">
        <v>0</v>
      </c>
      <c r="BG48" s="70">
        <v>0</v>
      </c>
      <c r="BH48" s="70">
        <v>0</v>
      </c>
      <c r="BI48" s="70">
        <v>0</v>
      </c>
      <c r="BJ48" s="70">
        <v>0</v>
      </c>
      <c r="BK48" s="70">
        <v>0</v>
      </c>
      <c r="BM48" s="70">
        <v>21444.5</v>
      </c>
      <c r="BN48" s="70">
        <v>21444.5</v>
      </c>
      <c r="BO48" s="70">
        <v>21444.5</v>
      </c>
      <c r="BP48" s="70">
        <v>21444.5</v>
      </c>
      <c r="BQ48" s="70">
        <v>21444.5</v>
      </c>
      <c r="BR48" s="70">
        <v>21444.5</v>
      </c>
      <c r="BS48" s="70">
        <v>21444.5</v>
      </c>
      <c r="BT48" s="70">
        <v>21444.5</v>
      </c>
      <c r="BY48" s="103"/>
      <c r="CA48" s="134" t="b">
        <v>1</v>
      </c>
      <c r="CB48" s="134" t="b">
        <v>1</v>
      </c>
      <c r="CC48" s="134" t="b">
        <v>1</v>
      </c>
      <c r="CD48" s="134" t="b">
        <v>1</v>
      </c>
    </row>
    <row r="49" spans="1:82">
      <c r="A49" s="74">
        <v>44</v>
      </c>
      <c r="B49" s="70" t="s">
        <v>539</v>
      </c>
      <c r="C49" s="70" t="s">
        <v>545</v>
      </c>
      <c r="D49" s="70">
        <v>6</v>
      </c>
      <c r="E49" s="70" t="s">
        <v>59</v>
      </c>
      <c r="G49" s="70" t="s">
        <v>525</v>
      </c>
      <c r="H49" s="70" t="s">
        <v>213</v>
      </c>
      <c r="J49" s="70" t="s">
        <v>222</v>
      </c>
      <c r="N49" s="70"/>
      <c r="O49" s="70">
        <v>5.3</v>
      </c>
      <c r="P49" s="70">
        <v>1</v>
      </c>
      <c r="Q49" s="70">
        <v>0</v>
      </c>
      <c r="R49" s="70">
        <v>0</v>
      </c>
      <c r="S49" s="70">
        <v>0</v>
      </c>
      <c r="T49" s="70">
        <v>4.3</v>
      </c>
      <c r="U49" s="70">
        <v>0</v>
      </c>
      <c r="W49" s="70" t="e">
        <v>#N/A</v>
      </c>
      <c r="X49" s="70">
        <v>0</v>
      </c>
      <c r="Y49" s="70">
        <v>1</v>
      </c>
      <c r="Z49" s="70" t="s">
        <v>1</v>
      </c>
      <c r="AB49" s="70" t="s">
        <v>527</v>
      </c>
      <c r="AI49" s="70" t="s">
        <v>534</v>
      </c>
      <c r="AJ49" s="70">
        <v>12</v>
      </c>
      <c r="AK49" s="70">
        <v>0.5</v>
      </c>
      <c r="AQ49" s="70">
        <v>0.9</v>
      </c>
      <c r="AX49" s="70">
        <v>0</v>
      </c>
      <c r="AY49" s="70">
        <v>0</v>
      </c>
      <c r="AZ49" s="70">
        <v>0</v>
      </c>
      <c r="BA49" s="70">
        <v>3111</v>
      </c>
      <c r="BB49" s="70">
        <v>3111</v>
      </c>
      <c r="BC49" s="70">
        <v>0</v>
      </c>
      <c r="BD49" s="70">
        <v>0</v>
      </c>
      <c r="BE49" s="70">
        <v>0</v>
      </c>
      <c r="BF49" s="70">
        <v>0</v>
      </c>
      <c r="BG49" s="70">
        <v>0</v>
      </c>
      <c r="BH49" s="70">
        <v>0</v>
      </c>
      <c r="BI49" s="70">
        <v>0</v>
      </c>
      <c r="BJ49" s="70">
        <v>0</v>
      </c>
      <c r="BK49" s="70">
        <v>0</v>
      </c>
      <c r="BM49" s="70">
        <v>777.75</v>
      </c>
      <c r="BN49" s="70">
        <v>777.75</v>
      </c>
      <c r="BO49" s="70">
        <v>777.75</v>
      </c>
      <c r="BP49" s="70">
        <v>777.75</v>
      </c>
      <c r="BQ49" s="70">
        <v>777.75</v>
      </c>
      <c r="BR49" s="70">
        <v>777.75</v>
      </c>
      <c r="BS49" s="70">
        <v>777.75</v>
      </c>
      <c r="BT49" s="70">
        <v>777.75</v>
      </c>
      <c r="BY49" s="103"/>
      <c r="CA49" s="134" t="b">
        <v>1</v>
      </c>
      <c r="CB49" s="134" t="b">
        <v>1</v>
      </c>
      <c r="CC49" s="134" t="b">
        <v>1</v>
      </c>
      <c r="CD49" s="134" t="b">
        <v>1</v>
      </c>
    </row>
    <row r="50" spans="1:82">
      <c r="A50" s="74">
        <v>45</v>
      </c>
      <c r="B50" s="70" t="s">
        <v>539</v>
      </c>
      <c r="C50" s="70" t="s">
        <v>545</v>
      </c>
      <c r="D50" s="70">
        <v>6</v>
      </c>
      <c r="E50" s="70" t="s">
        <v>60</v>
      </c>
      <c r="G50" s="70" t="s">
        <v>525</v>
      </c>
      <c r="H50" s="70" t="s">
        <v>213</v>
      </c>
      <c r="J50" s="70" t="s">
        <v>222</v>
      </c>
      <c r="N50" s="70"/>
      <c r="O50" s="70">
        <v>1.93</v>
      </c>
      <c r="P50" s="70">
        <v>0.99</v>
      </c>
      <c r="Q50" s="70">
        <v>0</v>
      </c>
      <c r="R50" s="70">
        <v>0</v>
      </c>
      <c r="S50" s="70">
        <v>0</v>
      </c>
      <c r="T50" s="70">
        <v>0.94</v>
      </c>
      <c r="U50" s="70">
        <v>0</v>
      </c>
      <c r="W50" s="70" t="e">
        <v>#N/A</v>
      </c>
      <c r="X50" s="70">
        <v>0</v>
      </c>
      <c r="Y50" s="70">
        <v>1</v>
      </c>
      <c r="Z50" s="70" t="s">
        <v>1</v>
      </c>
      <c r="AB50" s="70" t="s">
        <v>527</v>
      </c>
      <c r="AI50" s="70" t="s">
        <v>534</v>
      </c>
      <c r="AJ50" s="70">
        <v>20</v>
      </c>
      <c r="AK50" s="70">
        <v>0.5</v>
      </c>
      <c r="AQ50" s="70">
        <v>0.9</v>
      </c>
      <c r="AX50" s="70">
        <v>0</v>
      </c>
      <c r="AY50" s="70">
        <v>0</v>
      </c>
      <c r="AZ50" s="70">
        <v>0</v>
      </c>
      <c r="BA50" s="70">
        <v>30667</v>
      </c>
      <c r="BB50" s="70">
        <v>30667</v>
      </c>
      <c r="BC50" s="70">
        <v>0</v>
      </c>
      <c r="BD50" s="70">
        <v>0</v>
      </c>
      <c r="BE50" s="70">
        <v>0</v>
      </c>
      <c r="BF50" s="70">
        <v>0</v>
      </c>
      <c r="BG50" s="70">
        <v>0</v>
      </c>
      <c r="BH50" s="70">
        <v>0</v>
      </c>
      <c r="BI50" s="70">
        <v>0</v>
      </c>
      <c r="BJ50" s="70">
        <v>0</v>
      </c>
      <c r="BK50" s="70">
        <v>0</v>
      </c>
      <c r="BM50" s="70">
        <v>7666.75</v>
      </c>
      <c r="BN50" s="70">
        <v>7666.75</v>
      </c>
      <c r="BO50" s="70">
        <v>7666.75</v>
      </c>
      <c r="BP50" s="70">
        <v>7666.75</v>
      </c>
      <c r="BQ50" s="70">
        <v>7666.75</v>
      </c>
      <c r="BR50" s="70">
        <v>7666.75</v>
      </c>
      <c r="BS50" s="70">
        <v>7666.75</v>
      </c>
      <c r="BT50" s="70">
        <v>7666.75</v>
      </c>
      <c r="BY50" s="103"/>
      <c r="CA50" s="134" t="b">
        <v>1</v>
      </c>
      <c r="CB50" s="134" t="b">
        <v>1</v>
      </c>
      <c r="CC50" s="134" t="b">
        <v>1</v>
      </c>
      <c r="CD50" s="134" t="b">
        <v>1</v>
      </c>
    </row>
    <row r="51" spans="1:82">
      <c r="A51" s="74">
        <v>46</v>
      </c>
      <c r="B51" s="70" t="s">
        <v>539</v>
      </c>
      <c r="C51" s="70" t="s">
        <v>545</v>
      </c>
      <c r="D51" s="70">
        <v>6</v>
      </c>
      <c r="E51" s="70" t="s">
        <v>61</v>
      </c>
      <c r="G51" s="70" t="s">
        <v>525</v>
      </c>
      <c r="H51" s="70" t="s">
        <v>213</v>
      </c>
      <c r="J51" s="70" t="s">
        <v>222</v>
      </c>
      <c r="N51" s="70"/>
      <c r="O51" s="70">
        <v>3.42</v>
      </c>
      <c r="P51" s="70">
        <v>0.84</v>
      </c>
      <c r="Q51" s="70">
        <v>0</v>
      </c>
      <c r="R51" s="70">
        <v>0</v>
      </c>
      <c r="S51" s="70">
        <v>0</v>
      </c>
      <c r="T51" s="70">
        <v>2.58</v>
      </c>
      <c r="U51" s="70">
        <v>0</v>
      </c>
      <c r="W51" s="70" t="e">
        <v>#N/A</v>
      </c>
      <c r="X51" s="70">
        <v>0</v>
      </c>
      <c r="Y51" s="70">
        <v>1</v>
      </c>
      <c r="Z51" s="70" t="s">
        <v>1</v>
      </c>
      <c r="AB51" s="70" t="s">
        <v>527</v>
      </c>
      <c r="AI51" s="70" t="s">
        <v>534</v>
      </c>
      <c r="AJ51" s="70">
        <v>20</v>
      </c>
      <c r="AK51" s="70">
        <v>0.5</v>
      </c>
      <c r="AQ51" s="70">
        <v>0.9</v>
      </c>
      <c r="AX51" s="70">
        <v>0</v>
      </c>
      <c r="AY51" s="70">
        <v>0</v>
      </c>
      <c r="AZ51" s="70">
        <v>0</v>
      </c>
      <c r="BA51" s="70">
        <v>218222</v>
      </c>
      <c r="BB51" s="70">
        <v>218222</v>
      </c>
      <c r="BC51" s="70">
        <v>0</v>
      </c>
      <c r="BD51" s="70">
        <v>0</v>
      </c>
      <c r="BE51" s="70">
        <v>0</v>
      </c>
      <c r="BF51" s="70">
        <v>0</v>
      </c>
      <c r="BG51" s="70">
        <v>0</v>
      </c>
      <c r="BH51" s="70">
        <v>0</v>
      </c>
      <c r="BI51" s="70">
        <v>0</v>
      </c>
      <c r="BJ51" s="70">
        <v>0</v>
      </c>
      <c r="BK51" s="70">
        <v>0</v>
      </c>
      <c r="BM51" s="70">
        <v>54555.5</v>
      </c>
      <c r="BN51" s="70">
        <v>54555.5</v>
      </c>
      <c r="BO51" s="70">
        <v>54555.5</v>
      </c>
      <c r="BP51" s="70">
        <v>54555.5</v>
      </c>
      <c r="BQ51" s="70">
        <v>54555.5</v>
      </c>
      <c r="BR51" s="70">
        <v>54555.5</v>
      </c>
      <c r="BS51" s="70">
        <v>54555.5</v>
      </c>
      <c r="BT51" s="70">
        <v>54555.5</v>
      </c>
      <c r="BY51" s="103"/>
      <c r="CA51" s="134" t="b">
        <v>1</v>
      </c>
      <c r="CB51" s="134" t="b">
        <v>1</v>
      </c>
      <c r="CC51" s="134" t="b">
        <v>1</v>
      </c>
      <c r="CD51" s="134" t="b">
        <v>1</v>
      </c>
    </row>
    <row r="52" spans="1:82">
      <c r="A52" s="74">
        <v>47</v>
      </c>
      <c r="B52" s="70" t="s">
        <v>539</v>
      </c>
      <c r="C52" s="70" t="s">
        <v>545</v>
      </c>
      <c r="D52" s="70">
        <v>6</v>
      </c>
      <c r="E52" s="70" t="s">
        <v>62</v>
      </c>
      <c r="G52" s="70" t="s">
        <v>525</v>
      </c>
      <c r="H52" s="70" t="s">
        <v>213</v>
      </c>
      <c r="J52" s="70" t="s">
        <v>222</v>
      </c>
      <c r="N52" s="70"/>
      <c r="O52" s="70">
        <v>1.3</v>
      </c>
      <c r="P52" s="70">
        <v>0.82</v>
      </c>
      <c r="Q52" s="70">
        <v>0</v>
      </c>
      <c r="R52" s="70">
        <v>0</v>
      </c>
      <c r="S52" s="70">
        <v>0</v>
      </c>
      <c r="T52" s="70">
        <v>0.48000000000000009</v>
      </c>
      <c r="U52" s="70">
        <v>0</v>
      </c>
      <c r="W52" s="70" t="e">
        <v>#N/A</v>
      </c>
      <c r="X52" s="70">
        <v>0</v>
      </c>
      <c r="Y52" s="70">
        <v>1</v>
      </c>
      <c r="Z52" s="70" t="s">
        <v>1</v>
      </c>
      <c r="AB52" s="70" t="s">
        <v>527</v>
      </c>
      <c r="AI52" s="70" t="s">
        <v>534</v>
      </c>
      <c r="AJ52" s="70">
        <v>15</v>
      </c>
      <c r="AK52" s="70">
        <v>0.5</v>
      </c>
      <c r="AQ52" s="70">
        <v>0.9</v>
      </c>
      <c r="AX52" s="70">
        <v>0</v>
      </c>
      <c r="AY52" s="70">
        <v>0</v>
      </c>
      <c r="AZ52" s="70">
        <v>0</v>
      </c>
      <c r="BA52" s="70">
        <v>185066</v>
      </c>
      <c r="BB52" s="70">
        <v>185066</v>
      </c>
      <c r="BC52" s="70">
        <v>0</v>
      </c>
      <c r="BD52" s="70">
        <v>0</v>
      </c>
      <c r="BE52" s="70">
        <v>0</v>
      </c>
      <c r="BF52" s="70">
        <v>0</v>
      </c>
      <c r="BG52" s="70">
        <v>0</v>
      </c>
      <c r="BH52" s="70">
        <v>0</v>
      </c>
      <c r="BI52" s="70">
        <v>0</v>
      </c>
      <c r="BJ52" s="70">
        <v>0</v>
      </c>
      <c r="BK52" s="70">
        <v>0</v>
      </c>
      <c r="BM52" s="70">
        <v>46266.5</v>
      </c>
      <c r="BN52" s="70">
        <v>46266.5</v>
      </c>
      <c r="BO52" s="70">
        <v>46266.5</v>
      </c>
      <c r="BP52" s="70">
        <v>46266.5</v>
      </c>
      <c r="BQ52" s="70">
        <v>46266.5</v>
      </c>
      <c r="BR52" s="70">
        <v>46266.5</v>
      </c>
      <c r="BS52" s="70">
        <v>46266.5</v>
      </c>
      <c r="BT52" s="70">
        <v>46266.5</v>
      </c>
      <c r="BY52" s="103"/>
      <c r="CA52" s="134" t="b">
        <v>1</v>
      </c>
      <c r="CB52" s="134" t="b">
        <v>1</v>
      </c>
      <c r="CC52" s="134" t="b">
        <v>1</v>
      </c>
      <c r="CD52" s="134" t="b">
        <v>1</v>
      </c>
    </row>
    <row r="53" spans="1:82">
      <c r="A53" s="74">
        <v>48</v>
      </c>
      <c r="B53" s="70" t="s">
        <v>539</v>
      </c>
      <c r="C53" s="70" t="s">
        <v>545</v>
      </c>
      <c r="D53" s="70">
        <v>6</v>
      </c>
      <c r="E53" s="70" t="s">
        <v>63</v>
      </c>
      <c r="G53" s="70" t="s">
        <v>525</v>
      </c>
      <c r="H53" s="70" t="s">
        <v>213</v>
      </c>
      <c r="J53" s="70" t="s">
        <v>222</v>
      </c>
      <c r="N53" s="70"/>
      <c r="O53" s="70">
        <v>2.7599</v>
      </c>
      <c r="P53" s="70">
        <v>0.8</v>
      </c>
      <c r="Q53" s="70">
        <v>0</v>
      </c>
      <c r="R53" s="70">
        <v>0</v>
      </c>
      <c r="S53" s="70">
        <v>0</v>
      </c>
      <c r="T53" s="70">
        <v>1.9599</v>
      </c>
      <c r="U53" s="70">
        <v>0</v>
      </c>
      <c r="W53" s="70" t="e">
        <v>#N/A</v>
      </c>
      <c r="X53" s="70">
        <v>0</v>
      </c>
      <c r="Y53" s="70">
        <v>1</v>
      </c>
      <c r="Z53" s="70" t="s">
        <v>1</v>
      </c>
      <c r="AB53" s="70" t="s">
        <v>527</v>
      </c>
      <c r="AI53" s="70" t="s">
        <v>534</v>
      </c>
      <c r="AJ53" s="70">
        <v>15</v>
      </c>
      <c r="AK53" s="70">
        <v>0.5</v>
      </c>
      <c r="AQ53" s="70">
        <v>0.9</v>
      </c>
      <c r="AX53" s="70">
        <v>0</v>
      </c>
      <c r="AY53" s="70">
        <v>0</v>
      </c>
      <c r="AZ53" s="70">
        <v>0</v>
      </c>
      <c r="BA53" s="70">
        <v>34898</v>
      </c>
      <c r="BB53" s="70">
        <v>34898</v>
      </c>
      <c r="BC53" s="70">
        <v>0</v>
      </c>
      <c r="BD53" s="70">
        <v>0</v>
      </c>
      <c r="BE53" s="70">
        <v>0</v>
      </c>
      <c r="BF53" s="70">
        <v>0</v>
      </c>
      <c r="BG53" s="70">
        <v>0</v>
      </c>
      <c r="BH53" s="70">
        <v>0</v>
      </c>
      <c r="BI53" s="70">
        <v>0</v>
      </c>
      <c r="BJ53" s="70">
        <v>0</v>
      </c>
      <c r="BK53" s="70">
        <v>0</v>
      </c>
      <c r="BM53" s="70">
        <v>8724.5</v>
      </c>
      <c r="BN53" s="70">
        <v>8724.5</v>
      </c>
      <c r="BO53" s="70">
        <v>8724.5</v>
      </c>
      <c r="BP53" s="70">
        <v>8724.5</v>
      </c>
      <c r="BQ53" s="70">
        <v>8724.5</v>
      </c>
      <c r="BR53" s="70">
        <v>8724.5</v>
      </c>
      <c r="BS53" s="70">
        <v>8724.5</v>
      </c>
      <c r="BT53" s="70">
        <v>8724.5</v>
      </c>
      <c r="BY53" s="103"/>
      <c r="CA53" s="134" t="b">
        <v>1</v>
      </c>
      <c r="CB53" s="134" t="b">
        <v>1</v>
      </c>
      <c r="CC53" s="134" t="b">
        <v>1</v>
      </c>
      <c r="CD53" s="134" t="b">
        <v>1</v>
      </c>
    </row>
    <row r="54" spans="1:82">
      <c r="A54" s="74">
        <v>49</v>
      </c>
      <c r="B54" s="70" t="s">
        <v>539</v>
      </c>
      <c r="C54" s="70" t="s">
        <v>545</v>
      </c>
      <c r="D54" s="70">
        <v>6</v>
      </c>
      <c r="E54" s="70" t="s">
        <v>64</v>
      </c>
      <c r="G54" s="70" t="s">
        <v>525</v>
      </c>
      <c r="H54" s="70" t="s">
        <v>213</v>
      </c>
      <c r="J54" s="70" t="s">
        <v>222</v>
      </c>
      <c r="N54" s="70"/>
      <c r="O54" s="70">
        <v>2.25</v>
      </c>
      <c r="P54" s="70">
        <v>0.97</v>
      </c>
      <c r="Q54" s="70">
        <v>0</v>
      </c>
      <c r="R54" s="70">
        <v>0</v>
      </c>
      <c r="S54" s="70">
        <v>0</v>
      </c>
      <c r="T54" s="70">
        <v>1.28</v>
      </c>
      <c r="U54" s="70">
        <v>0</v>
      </c>
      <c r="W54" s="70" t="e">
        <v>#N/A</v>
      </c>
      <c r="X54" s="70">
        <v>0</v>
      </c>
      <c r="Y54" s="70">
        <v>1</v>
      </c>
      <c r="Z54" s="70" t="s">
        <v>1</v>
      </c>
      <c r="AB54" s="70" t="s">
        <v>527</v>
      </c>
      <c r="AC54" s="70">
        <v>20</v>
      </c>
      <c r="AD54" s="70">
        <v>0.6</v>
      </c>
      <c r="AH54" s="70">
        <v>0.25</v>
      </c>
      <c r="AI54" s="70" t="s">
        <v>534</v>
      </c>
      <c r="AJ54" s="70">
        <v>6.75</v>
      </c>
      <c r="AK54" s="70">
        <v>0.5</v>
      </c>
      <c r="AQ54" s="70">
        <v>0.9</v>
      </c>
      <c r="AX54" s="70">
        <v>0</v>
      </c>
      <c r="AY54" s="70">
        <v>0</v>
      </c>
      <c r="AZ54" s="70">
        <v>0</v>
      </c>
      <c r="BA54" s="70">
        <v>1203</v>
      </c>
      <c r="BB54" s="70">
        <v>1203</v>
      </c>
      <c r="BC54" s="70">
        <v>0</v>
      </c>
      <c r="BD54" s="70">
        <v>0</v>
      </c>
      <c r="BE54" s="70">
        <v>0</v>
      </c>
      <c r="BF54" s="70">
        <v>0</v>
      </c>
      <c r="BG54" s="70">
        <v>0</v>
      </c>
      <c r="BH54" s="70">
        <v>0</v>
      </c>
      <c r="BI54" s="70">
        <v>0</v>
      </c>
      <c r="BJ54" s="70">
        <v>0</v>
      </c>
      <c r="BK54" s="70">
        <v>0</v>
      </c>
      <c r="BM54" s="70">
        <v>300.75</v>
      </c>
      <c r="BN54" s="70">
        <v>300.75</v>
      </c>
      <c r="BO54" s="70">
        <v>300.75</v>
      </c>
      <c r="BP54" s="70">
        <v>300.75</v>
      </c>
      <c r="BQ54" s="70">
        <v>300.75</v>
      </c>
      <c r="BR54" s="70">
        <v>300.75</v>
      </c>
      <c r="BS54" s="70">
        <v>300.75</v>
      </c>
      <c r="BT54" s="70">
        <v>300.75</v>
      </c>
      <c r="BY54" s="103"/>
      <c r="CA54" s="134" t="b">
        <v>1</v>
      </c>
      <c r="CB54" s="134" t="b">
        <v>1</v>
      </c>
      <c r="CC54" s="134" t="b">
        <v>1</v>
      </c>
      <c r="CD54" s="134" t="b">
        <v>1</v>
      </c>
    </row>
    <row r="55" spans="1:82">
      <c r="A55" s="74">
        <v>50</v>
      </c>
      <c r="B55" s="70" t="s">
        <v>539</v>
      </c>
      <c r="C55" s="70" t="s">
        <v>545</v>
      </c>
      <c r="D55" s="70">
        <v>6</v>
      </c>
      <c r="E55" s="70" t="s">
        <v>65</v>
      </c>
      <c r="G55" s="70" t="s">
        <v>525</v>
      </c>
      <c r="H55" s="70" t="s">
        <v>213</v>
      </c>
      <c r="J55" s="70" t="s">
        <v>222</v>
      </c>
      <c r="N55" s="70"/>
      <c r="O55" s="70">
        <v>2.25</v>
      </c>
      <c r="P55" s="70">
        <v>0.97</v>
      </c>
      <c r="Q55" s="70">
        <v>0</v>
      </c>
      <c r="R55" s="70">
        <v>0</v>
      </c>
      <c r="S55" s="70">
        <v>0</v>
      </c>
      <c r="T55" s="70">
        <v>1.28</v>
      </c>
      <c r="U55" s="70">
        <v>0</v>
      </c>
      <c r="W55" s="70" t="e">
        <v>#N/A</v>
      </c>
      <c r="X55" s="70">
        <v>0</v>
      </c>
      <c r="Y55" s="70">
        <v>1</v>
      </c>
      <c r="Z55" s="70" t="s">
        <v>1</v>
      </c>
      <c r="AB55" s="70" t="s">
        <v>527</v>
      </c>
      <c r="AI55" s="70" t="s">
        <v>534</v>
      </c>
      <c r="AJ55" s="70">
        <v>20</v>
      </c>
      <c r="AK55" s="70">
        <v>0.5</v>
      </c>
      <c r="AQ55" s="70">
        <v>0.9</v>
      </c>
      <c r="AX55" s="70">
        <v>0</v>
      </c>
      <c r="AY55" s="70">
        <v>0</v>
      </c>
      <c r="AZ55" s="70">
        <v>0</v>
      </c>
      <c r="BA55" s="70">
        <v>9467</v>
      </c>
      <c r="BB55" s="70">
        <v>9467</v>
      </c>
      <c r="BC55" s="70">
        <v>0</v>
      </c>
      <c r="BD55" s="70">
        <v>0</v>
      </c>
      <c r="BE55" s="70">
        <v>0</v>
      </c>
      <c r="BF55" s="70">
        <v>0</v>
      </c>
      <c r="BG55" s="70">
        <v>0</v>
      </c>
      <c r="BH55" s="70">
        <v>0</v>
      </c>
      <c r="BI55" s="70">
        <v>0</v>
      </c>
      <c r="BJ55" s="70">
        <v>0</v>
      </c>
      <c r="BK55" s="70">
        <v>0</v>
      </c>
      <c r="BM55" s="70">
        <v>2366.75</v>
      </c>
      <c r="BN55" s="70">
        <v>2366.75</v>
      </c>
      <c r="BO55" s="70">
        <v>2366.75</v>
      </c>
      <c r="BP55" s="70">
        <v>2366.75</v>
      </c>
      <c r="BQ55" s="70">
        <v>2366.75</v>
      </c>
      <c r="BR55" s="70">
        <v>2366.75</v>
      </c>
      <c r="BS55" s="70">
        <v>2366.75</v>
      </c>
      <c r="BT55" s="70">
        <v>2366.75</v>
      </c>
      <c r="BY55" s="103"/>
      <c r="CA55" s="134" t="b">
        <v>1</v>
      </c>
      <c r="CB55" s="134" t="b">
        <v>1</v>
      </c>
      <c r="CC55" s="134" t="b">
        <v>1</v>
      </c>
      <c r="CD55" s="134" t="b">
        <v>1</v>
      </c>
    </row>
    <row r="56" spans="1:82">
      <c r="A56" s="74">
        <v>51</v>
      </c>
      <c r="B56" s="70" t="s">
        <v>539</v>
      </c>
      <c r="C56" s="70" t="s">
        <v>546</v>
      </c>
      <c r="D56" s="70">
        <v>7</v>
      </c>
      <c r="E56" s="70" t="s">
        <v>66</v>
      </c>
      <c r="G56" s="70" t="s">
        <v>525</v>
      </c>
      <c r="H56" s="70" t="s">
        <v>213</v>
      </c>
      <c r="I56" s="70" t="s">
        <v>239</v>
      </c>
      <c r="J56" s="70" t="b">
        <v>1</v>
      </c>
      <c r="N56" s="70"/>
      <c r="O56" s="70">
        <v>2</v>
      </c>
      <c r="P56" s="70">
        <v>2</v>
      </c>
      <c r="Q56" s="70">
        <v>0</v>
      </c>
      <c r="R56" s="70">
        <v>0</v>
      </c>
      <c r="S56" s="70">
        <v>0</v>
      </c>
      <c r="T56" s="70">
        <v>0</v>
      </c>
      <c r="U56" s="70">
        <v>0</v>
      </c>
      <c r="W56" s="70" t="s">
        <v>526</v>
      </c>
      <c r="X56" s="70">
        <v>0</v>
      </c>
      <c r="Y56" s="70">
        <v>2.41</v>
      </c>
      <c r="Z56" s="70" t="s">
        <v>1</v>
      </c>
      <c r="AB56" s="70" t="s">
        <v>527</v>
      </c>
      <c r="AI56" s="70" t="s">
        <v>531</v>
      </c>
      <c r="AJ56" s="70">
        <v>5</v>
      </c>
      <c r="AK56" s="70">
        <v>0.6</v>
      </c>
      <c r="AX56" s="70">
        <v>0</v>
      </c>
      <c r="AY56" s="70">
        <v>0</v>
      </c>
      <c r="AZ56" s="70">
        <v>0</v>
      </c>
      <c r="BA56" s="70">
        <v>34678</v>
      </c>
      <c r="BB56" s="70">
        <v>34678</v>
      </c>
      <c r="BC56" s="70">
        <v>0</v>
      </c>
      <c r="BD56" s="70">
        <v>0</v>
      </c>
      <c r="BE56" s="70">
        <v>0</v>
      </c>
      <c r="BF56" s="70">
        <v>0</v>
      </c>
      <c r="BG56" s="70">
        <v>0</v>
      </c>
      <c r="BH56" s="70">
        <v>0</v>
      </c>
      <c r="BI56" s="70">
        <v>0</v>
      </c>
      <c r="BJ56" s="70">
        <v>0</v>
      </c>
      <c r="BK56" s="70">
        <v>0</v>
      </c>
      <c r="BM56" s="70">
        <v>8669.5</v>
      </c>
      <c r="BN56" s="70">
        <v>8669.5</v>
      </c>
      <c r="BO56" s="70">
        <v>8669.5</v>
      </c>
      <c r="BP56" s="70">
        <v>8669.5</v>
      </c>
      <c r="BQ56" s="70">
        <v>8669.5</v>
      </c>
      <c r="BR56" s="70">
        <v>8669.5</v>
      </c>
      <c r="BS56" s="70">
        <v>8669.5</v>
      </c>
      <c r="BT56" s="70">
        <v>8669.5</v>
      </c>
      <c r="BY56" s="103"/>
      <c r="CA56" s="134" t="b">
        <v>1</v>
      </c>
      <c r="CB56" s="134" t="b">
        <v>1</v>
      </c>
      <c r="CC56" s="134" t="b">
        <v>1</v>
      </c>
      <c r="CD56" s="134" t="b">
        <v>1</v>
      </c>
    </row>
    <row r="57" spans="1:82">
      <c r="A57" s="74">
        <v>52</v>
      </c>
      <c r="B57" s="70" t="s">
        <v>539</v>
      </c>
      <c r="C57" s="70" t="s">
        <v>546</v>
      </c>
      <c r="D57" s="70">
        <v>7</v>
      </c>
      <c r="E57" s="70" t="s">
        <v>67</v>
      </c>
      <c r="G57" s="70" t="s">
        <v>525</v>
      </c>
      <c r="H57" s="70" t="s">
        <v>213</v>
      </c>
      <c r="I57" s="70" t="s">
        <v>239</v>
      </c>
      <c r="J57" s="70" t="b">
        <v>1</v>
      </c>
      <c r="N57" s="70"/>
      <c r="O57" s="70">
        <v>3.41</v>
      </c>
      <c r="P57" s="70">
        <v>2.1913</v>
      </c>
      <c r="Q57" s="70">
        <v>0</v>
      </c>
      <c r="R57" s="70">
        <v>0</v>
      </c>
      <c r="S57" s="70">
        <v>0</v>
      </c>
      <c r="T57" s="70">
        <v>1.2187000000000001</v>
      </c>
      <c r="U57" s="70">
        <v>0</v>
      </c>
      <c r="W57" s="70" t="s">
        <v>526</v>
      </c>
      <c r="X57" s="70">
        <v>0</v>
      </c>
      <c r="Y57" s="70">
        <v>3.7</v>
      </c>
      <c r="Z57" s="70" t="s">
        <v>1</v>
      </c>
      <c r="AB57" s="70" t="s">
        <v>527</v>
      </c>
      <c r="AI57" s="70" t="s">
        <v>531</v>
      </c>
      <c r="AJ57" s="70">
        <v>7</v>
      </c>
      <c r="AK57" s="70">
        <v>0.6</v>
      </c>
      <c r="AX57" s="70">
        <v>0</v>
      </c>
      <c r="AY57" s="70">
        <v>0</v>
      </c>
      <c r="AZ57" s="70">
        <v>0</v>
      </c>
      <c r="BA57" s="70">
        <v>195</v>
      </c>
      <c r="BB57" s="70">
        <v>195</v>
      </c>
      <c r="BC57" s="70">
        <v>0</v>
      </c>
      <c r="BD57" s="70">
        <v>0</v>
      </c>
      <c r="BE57" s="70">
        <v>0</v>
      </c>
      <c r="BF57" s="70">
        <v>0</v>
      </c>
      <c r="BG57" s="70">
        <v>0</v>
      </c>
      <c r="BH57" s="70">
        <v>0</v>
      </c>
      <c r="BI57" s="70">
        <v>0</v>
      </c>
      <c r="BJ57" s="70">
        <v>0</v>
      </c>
      <c r="BK57" s="70">
        <v>0</v>
      </c>
      <c r="BM57" s="70">
        <v>48.75</v>
      </c>
      <c r="BN57" s="70">
        <v>48.75</v>
      </c>
      <c r="BO57" s="70">
        <v>48.75</v>
      </c>
      <c r="BP57" s="70">
        <v>48.75</v>
      </c>
      <c r="BQ57" s="70">
        <v>48.75</v>
      </c>
      <c r="BR57" s="70">
        <v>48.75</v>
      </c>
      <c r="BS57" s="70">
        <v>48.75</v>
      </c>
      <c r="BT57" s="70">
        <v>48.75</v>
      </c>
      <c r="BY57" s="103"/>
      <c r="CA57" s="134" t="b">
        <v>1</v>
      </c>
      <c r="CB57" s="134" t="b">
        <v>1</v>
      </c>
      <c r="CC57" s="134" t="b">
        <v>1</v>
      </c>
      <c r="CD57" s="134" t="b">
        <v>1</v>
      </c>
    </row>
    <row r="58" spans="1:82">
      <c r="A58" s="74">
        <v>53</v>
      </c>
      <c r="B58" s="70" t="s">
        <v>539</v>
      </c>
      <c r="C58" s="70" t="s">
        <v>546</v>
      </c>
      <c r="D58" s="70">
        <v>7</v>
      </c>
      <c r="E58" s="70" t="s">
        <v>68</v>
      </c>
      <c r="G58" s="70" t="s">
        <v>525</v>
      </c>
      <c r="H58" s="70" t="s">
        <v>213</v>
      </c>
      <c r="I58" s="70" t="s">
        <v>239</v>
      </c>
      <c r="J58" s="70" t="b">
        <v>1</v>
      </c>
      <c r="N58" s="70"/>
      <c r="O58" s="70">
        <v>4</v>
      </c>
      <c r="P58" s="70">
        <v>4</v>
      </c>
      <c r="Q58" s="70">
        <v>0</v>
      </c>
      <c r="R58" s="70">
        <v>0</v>
      </c>
      <c r="S58" s="70">
        <v>0</v>
      </c>
      <c r="T58" s="70">
        <v>0</v>
      </c>
      <c r="U58" s="70">
        <v>0</v>
      </c>
      <c r="W58" s="70" t="s">
        <v>526</v>
      </c>
      <c r="X58" s="70">
        <v>0</v>
      </c>
      <c r="Y58" s="70">
        <v>10.4</v>
      </c>
      <c r="Z58" s="70" t="s">
        <v>1</v>
      </c>
      <c r="AB58" s="70" t="s">
        <v>527</v>
      </c>
      <c r="AI58" s="70" t="s">
        <v>531</v>
      </c>
      <c r="AJ58" s="70">
        <v>7</v>
      </c>
      <c r="AK58" s="70">
        <v>0.6</v>
      </c>
      <c r="AX58" s="70">
        <v>0</v>
      </c>
      <c r="AY58" s="70">
        <v>0</v>
      </c>
      <c r="AZ58" s="70">
        <v>0</v>
      </c>
      <c r="BA58" s="70">
        <v>323</v>
      </c>
      <c r="BB58" s="70">
        <v>323</v>
      </c>
      <c r="BC58" s="70">
        <v>0</v>
      </c>
      <c r="BD58" s="70">
        <v>0</v>
      </c>
      <c r="BE58" s="70">
        <v>0</v>
      </c>
      <c r="BF58" s="70">
        <v>0</v>
      </c>
      <c r="BG58" s="70">
        <v>0</v>
      </c>
      <c r="BH58" s="70">
        <v>0</v>
      </c>
      <c r="BI58" s="70">
        <v>0</v>
      </c>
      <c r="BJ58" s="70">
        <v>0</v>
      </c>
      <c r="BK58" s="70">
        <v>0</v>
      </c>
      <c r="BM58" s="70">
        <v>80.75</v>
      </c>
      <c r="BN58" s="70">
        <v>80.75</v>
      </c>
      <c r="BO58" s="70">
        <v>80.75</v>
      </c>
      <c r="BP58" s="70">
        <v>80.75</v>
      </c>
      <c r="BQ58" s="70">
        <v>80.75</v>
      </c>
      <c r="BR58" s="70">
        <v>80.75</v>
      </c>
      <c r="BS58" s="70">
        <v>80.75</v>
      </c>
      <c r="BT58" s="70">
        <v>80.75</v>
      </c>
      <c r="BY58" s="103"/>
      <c r="CA58" s="134" t="b">
        <v>1</v>
      </c>
      <c r="CB58" s="134" t="b">
        <v>1</v>
      </c>
      <c r="CC58" s="134" t="b">
        <v>1</v>
      </c>
      <c r="CD58" s="134" t="b">
        <v>1</v>
      </c>
    </row>
    <row r="59" spans="1:82">
      <c r="A59" s="74">
        <v>54</v>
      </c>
      <c r="B59" s="70" t="s">
        <v>539</v>
      </c>
      <c r="C59" s="70" t="s">
        <v>546</v>
      </c>
      <c r="D59" s="70">
        <v>7</v>
      </c>
      <c r="E59" s="70" t="s">
        <v>69</v>
      </c>
      <c r="G59" s="70" t="s">
        <v>525</v>
      </c>
      <c r="H59" s="70" t="s">
        <v>213</v>
      </c>
      <c r="I59" s="70" t="s">
        <v>239</v>
      </c>
      <c r="J59" s="70" t="b">
        <v>1</v>
      </c>
      <c r="N59" s="70"/>
      <c r="O59" s="70">
        <v>2.58</v>
      </c>
      <c r="P59" s="70">
        <v>1.9721</v>
      </c>
      <c r="Q59" s="70">
        <v>0</v>
      </c>
      <c r="R59" s="70">
        <v>0</v>
      </c>
      <c r="S59" s="70">
        <v>0</v>
      </c>
      <c r="T59" s="70">
        <v>0.60790000000000011</v>
      </c>
      <c r="U59" s="70">
        <v>0</v>
      </c>
      <c r="W59" s="70" t="s">
        <v>526</v>
      </c>
      <c r="X59" s="70">
        <v>0</v>
      </c>
      <c r="Y59" s="70">
        <v>3.4</v>
      </c>
      <c r="Z59" s="70" t="s">
        <v>1</v>
      </c>
      <c r="AB59" s="70" t="s">
        <v>527</v>
      </c>
      <c r="AI59" s="70" t="s">
        <v>531</v>
      </c>
      <c r="AJ59" s="70">
        <v>7</v>
      </c>
      <c r="AK59" s="70">
        <v>0.6</v>
      </c>
      <c r="AX59" s="70">
        <v>0</v>
      </c>
      <c r="AY59" s="70">
        <v>0</v>
      </c>
      <c r="AZ59" s="70">
        <v>0</v>
      </c>
      <c r="BA59" s="70">
        <v>194</v>
      </c>
      <c r="BB59" s="70">
        <v>194</v>
      </c>
      <c r="BC59" s="70">
        <v>0</v>
      </c>
      <c r="BD59" s="70">
        <v>0</v>
      </c>
      <c r="BE59" s="70">
        <v>0</v>
      </c>
      <c r="BF59" s="70">
        <v>0</v>
      </c>
      <c r="BG59" s="70">
        <v>0</v>
      </c>
      <c r="BH59" s="70">
        <v>0</v>
      </c>
      <c r="BI59" s="70">
        <v>0</v>
      </c>
      <c r="BJ59" s="70">
        <v>0</v>
      </c>
      <c r="BK59" s="70">
        <v>0</v>
      </c>
      <c r="BM59" s="70">
        <v>48.5</v>
      </c>
      <c r="BN59" s="70">
        <v>48.5</v>
      </c>
      <c r="BO59" s="70">
        <v>48.5</v>
      </c>
      <c r="BP59" s="70">
        <v>48.5</v>
      </c>
      <c r="BQ59" s="70">
        <v>48.5</v>
      </c>
      <c r="BR59" s="70">
        <v>48.5</v>
      </c>
      <c r="BS59" s="70">
        <v>48.5</v>
      </c>
      <c r="BT59" s="70">
        <v>48.5</v>
      </c>
      <c r="BY59" s="103"/>
      <c r="CA59" s="134" t="b">
        <v>1</v>
      </c>
      <c r="CB59" s="134" t="b">
        <v>1</v>
      </c>
      <c r="CC59" s="134" t="b">
        <v>1</v>
      </c>
      <c r="CD59" s="134" t="b">
        <v>1</v>
      </c>
    </row>
    <row r="60" spans="1:82">
      <c r="A60" s="74">
        <v>55</v>
      </c>
      <c r="B60" s="70" t="s">
        <v>539</v>
      </c>
      <c r="C60" s="70" t="s">
        <v>546</v>
      </c>
      <c r="D60" s="70">
        <v>7</v>
      </c>
      <c r="E60" s="70" t="s">
        <v>70</v>
      </c>
      <c r="G60" s="70" t="s">
        <v>525</v>
      </c>
      <c r="H60" s="70" t="s">
        <v>213</v>
      </c>
      <c r="I60" s="70" t="s">
        <v>239</v>
      </c>
      <c r="J60" s="70" t="b">
        <v>1</v>
      </c>
      <c r="N60" s="70"/>
      <c r="O60" s="70">
        <v>3</v>
      </c>
      <c r="P60" s="70">
        <v>3</v>
      </c>
      <c r="Q60" s="70">
        <v>0</v>
      </c>
      <c r="R60" s="70">
        <v>0</v>
      </c>
      <c r="S60" s="70">
        <v>0</v>
      </c>
      <c r="T60" s="70">
        <v>0</v>
      </c>
      <c r="U60" s="70">
        <v>0</v>
      </c>
      <c r="W60" s="70" t="s">
        <v>526</v>
      </c>
      <c r="X60" s="70">
        <v>0</v>
      </c>
      <c r="Y60" s="70">
        <v>9.6999999999999993</v>
      </c>
      <c r="Z60" s="70" t="s">
        <v>1</v>
      </c>
      <c r="AB60" s="70" t="s">
        <v>527</v>
      </c>
      <c r="AI60" s="70" t="s">
        <v>531</v>
      </c>
      <c r="AJ60" s="70">
        <v>7</v>
      </c>
      <c r="AK60" s="70">
        <v>0.6</v>
      </c>
      <c r="AX60" s="70">
        <v>0</v>
      </c>
      <c r="AY60" s="70">
        <v>0</v>
      </c>
      <c r="AZ60" s="70">
        <v>0</v>
      </c>
      <c r="BA60" s="70">
        <v>13</v>
      </c>
      <c r="BB60" s="70">
        <v>13</v>
      </c>
      <c r="BC60" s="70">
        <v>0</v>
      </c>
      <c r="BD60" s="70">
        <v>0</v>
      </c>
      <c r="BE60" s="70">
        <v>0</v>
      </c>
      <c r="BF60" s="70">
        <v>0</v>
      </c>
      <c r="BG60" s="70">
        <v>0</v>
      </c>
      <c r="BH60" s="70">
        <v>0</v>
      </c>
      <c r="BI60" s="70">
        <v>0</v>
      </c>
      <c r="BJ60" s="70">
        <v>0</v>
      </c>
      <c r="BK60" s="70">
        <v>0</v>
      </c>
      <c r="BM60" s="70">
        <v>3.25</v>
      </c>
      <c r="BN60" s="70">
        <v>3.25</v>
      </c>
      <c r="BO60" s="70">
        <v>3.25</v>
      </c>
      <c r="BP60" s="70">
        <v>3.25</v>
      </c>
      <c r="BQ60" s="70">
        <v>3.25</v>
      </c>
      <c r="BR60" s="70">
        <v>3.25</v>
      </c>
      <c r="BS60" s="70">
        <v>3.25</v>
      </c>
      <c r="BT60" s="70">
        <v>3.25</v>
      </c>
      <c r="BY60" s="103"/>
      <c r="CA60" s="134" t="b">
        <v>1</v>
      </c>
      <c r="CB60" s="134" t="b">
        <v>1</v>
      </c>
      <c r="CC60" s="134" t="b">
        <v>1</v>
      </c>
      <c r="CD60" s="134" t="b">
        <v>1</v>
      </c>
    </row>
    <row r="61" spans="1:82">
      <c r="A61" s="74">
        <v>56</v>
      </c>
      <c r="B61" s="70" t="s">
        <v>539</v>
      </c>
      <c r="C61" s="70" t="s">
        <v>546</v>
      </c>
      <c r="D61" s="70">
        <v>7</v>
      </c>
      <c r="E61" s="70" t="s">
        <v>71</v>
      </c>
      <c r="G61" s="70" t="s">
        <v>525</v>
      </c>
      <c r="H61" s="70" t="s">
        <v>213</v>
      </c>
      <c r="J61" s="70" t="s">
        <v>222</v>
      </c>
      <c r="N61" s="70"/>
      <c r="O61" s="70">
        <v>223</v>
      </c>
      <c r="P61" s="70">
        <v>100</v>
      </c>
      <c r="Q61" s="70">
        <v>0</v>
      </c>
      <c r="R61" s="70">
        <v>0</v>
      </c>
      <c r="S61" s="70">
        <v>0</v>
      </c>
      <c r="T61" s="70">
        <v>123</v>
      </c>
      <c r="U61" s="70">
        <v>0</v>
      </c>
      <c r="W61" s="70" t="e">
        <v>#N/A</v>
      </c>
      <c r="X61" s="70">
        <v>0</v>
      </c>
      <c r="Y61" s="70">
        <v>119</v>
      </c>
      <c r="Z61" s="70" t="s">
        <v>1</v>
      </c>
      <c r="AB61" s="70" t="s">
        <v>527</v>
      </c>
      <c r="AI61" s="70" t="s">
        <v>531</v>
      </c>
      <c r="AJ61" s="70">
        <v>6</v>
      </c>
      <c r="AK61" s="70">
        <v>0.68</v>
      </c>
      <c r="AX61" s="70">
        <v>0</v>
      </c>
      <c r="AY61" s="70">
        <v>0</v>
      </c>
      <c r="AZ61" s="70">
        <v>0</v>
      </c>
      <c r="BA61" s="70">
        <v>2</v>
      </c>
      <c r="BB61" s="70">
        <v>2</v>
      </c>
      <c r="BC61" s="70">
        <v>0</v>
      </c>
      <c r="BD61" s="70">
        <v>0</v>
      </c>
      <c r="BE61" s="70">
        <v>0</v>
      </c>
      <c r="BF61" s="70">
        <v>0</v>
      </c>
      <c r="BG61" s="70">
        <v>0</v>
      </c>
      <c r="BH61" s="70">
        <v>0</v>
      </c>
      <c r="BI61" s="70">
        <v>0</v>
      </c>
      <c r="BJ61" s="70">
        <v>0</v>
      </c>
      <c r="BK61" s="70">
        <v>0</v>
      </c>
      <c r="BM61" s="70">
        <v>0.5</v>
      </c>
      <c r="BN61" s="70">
        <v>0.5</v>
      </c>
      <c r="BO61" s="70">
        <v>0.5</v>
      </c>
      <c r="BP61" s="70">
        <v>0.5</v>
      </c>
      <c r="BQ61" s="70">
        <v>0.5</v>
      </c>
      <c r="BR61" s="70">
        <v>0.5</v>
      </c>
      <c r="BS61" s="70">
        <v>0.5</v>
      </c>
      <c r="BT61" s="70">
        <v>0.5</v>
      </c>
      <c r="BY61" s="103"/>
      <c r="CA61" s="134" t="b">
        <v>1</v>
      </c>
      <c r="CB61" s="134" t="b">
        <v>1</v>
      </c>
      <c r="CC61" s="134" t="b">
        <v>1</v>
      </c>
      <c r="CD61" s="134" t="b">
        <v>1</v>
      </c>
    </row>
    <row r="62" spans="1:82">
      <c r="A62" s="74">
        <v>57</v>
      </c>
      <c r="B62" s="70" t="s">
        <v>539</v>
      </c>
      <c r="C62" s="70" t="s">
        <v>546</v>
      </c>
      <c r="D62" s="70">
        <v>7</v>
      </c>
      <c r="E62" s="70" t="s">
        <v>72</v>
      </c>
      <c r="G62" s="70" t="s">
        <v>525</v>
      </c>
      <c r="H62" s="70" t="s">
        <v>213</v>
      </c>
      <c r="J62" s="70" t="s">
        <v>222</v>
      </c>
      <c r="N62" s="70"/>
      <c r="O62" s="70">
        <v>5.22</v>
      </c>
      <c r="P62" s="70">
        <v>1.9987999999999999</v>
      </c>
      <c r="Q62" s="70">
        <v>0</v>
      </c>
      <c r="R62" s="70">
        <v>0</v>
      </c>
      <c r="S62" s="70">
        <v>0</v>
      </c>
      <c r="T62" s="70">
        <v>3.2211999999999996</v>
      </c>
      <c r="U62" s="70">
        <v>0</v>
      </c>
      <c r="W62" s="70" t="e">
        <v>#N/A</v>
      </c>
      <c r="X62" s="70">
        <v>0</v>
      </c>
      <c r="Y62" s="70">
        <v>4.6032305721081697</v>
      </c>
      <c r="Z62" s="70" t="s">
        <v>1</v>
      </c>
      <c r="AB62" s="70" t="s">
        <v>527</v>
      </c>
      <c r="AI62" s="70" t="s">
        <v>532</v>
      </c>
      <c r="AJ62" s="70">
        <v>11</v>
      </c>
      <c r="AK62" s="70">
        <v>0.6</v>
      </c>
      <c r="AX62" s="70">
        <v>0</v>
      </c>
      <c r="AY62" s="70">
        <v>0</v>
      </c>
      <c r="AZ62" s="70">
        <v>0</v>
      </c>
      <c r="BA62" s="70">
        <v>11238</v>
      </c>
      <c r="BB62" s="70">
        <v>11238</v>
      </c>
      <c r="BC62" s="70">
        <v>0</v>
      </c>
      <c r="BD62" s="70">
        <v>0</v>
      </c>
      <c r="BE62" s="70">
        <v>0</v>
      </c>
      <c r="BF62" s="70">
        <v>0</v>
      </c>
      <c r="BG62" s="70">
        <v>0</v>
      </c>
      <c r="BH62" s="70">
        <v>0</v>
      </c>
      <c r="BI62" s="70">
        <v>0</v>
      </c>
      <c r="BJ62" s="70">
        <v>0</v>
      </c>
      <c r="BK62" s="70">
        <v>0</v>
      </c>
      <c r="BM62" s="70">
        <v>2809.5</v>
      </c>
      <c r="BN62" s="70">
        <v>2809.5</v>
      </c>
      <c r="BO62" s="70">
        <v>2809.5</v>
      </c>
      <c r="BP62" s="70">
        <v>2809.5</v>
      </c>
      <c r="BQ62" s="70">
        <v>2809.5</v>
      </c>
      <c r="BR62" s="70">
        <v>2809.5</v>
      </c>
      <c r="BS62" s="70">
        <v>2809.5</v>
      </c>
      <c r="BT62" s="70">
        <v>2809.5</v>
      </c>
      <c r="BY62" s="103"/>
      <c r="CA62" s="134" t="b">
        <v>1</v>
      </c>
      <c r="CB62" s="134" t="b">
        <v>1</v>
      </c>
      <c r="CC62" s="134" t="b">
        <v>1</v>
      </c>
      <c r="CD62" s="134" t="b">
        <v>1</v>
      </c>
    </row>
    <row r="63" spans="1:82">
      <c r="A63" s="74">
        <v>58</v>
      </c>
      <c r="B63" s="70" t="s">
        <v>539</v>
      </c>
      <c r="C63" s="70" t="s">
        <v>546</v>
      </c>
      <c r="D63" s="70">
        <v>7</v>
      </c>
      <c r="E63" s="70" t="s">
        <v>73</v>
      </c>
      <c r="G63" s="70" t="s">
        <v>525</v>
      </c>
      <c r="H63" s="70" t="s">
        <v>213</v>
      </c>
      <c r="J63" s="70" t="s">
        <v>222</v>
      </c>
      <c r="N63" s="70"/>
      <c r="O63" s="70">
        <v>5.22</v>
      </c>
      <c r="P63" s="70">
        <v>1.9916</v>
      </c>
      <c r="Q63" s="70">
        <v>0</v>
      </c>
      <c r="R63" s="70">
        <v>0</v>
      </c>
      <c r="S63" s="70">
        <v>0</v>
      </c>
      <c r="T63" s="70">
        <v>3.2283999999999997</v>
      </c>
      <c r="U63" s="70">
        <v>0</v>
      </c>
      <c r="W63" s="70" t="e">
        <v>#N/A</v>
      </c>
      <c r="X63" s="70">
        <v>0</v>
      </c>
      <c r="Y63" s="70">
        <v>8.3148266526990202</v>
      </c>
      <c r="Z63" s="70" t="s">
        <v>1</v>
      </c>
      <c r="AB63" s="70" t="s">
        <v>527</v>
      </c>
      <c r="AI63" s="70" t="s">
        <v>532</v>
      </c>
      <c r="AJ63" s="70">
        <v>11</v>
      </c>
      <c r="AK63" s="70">
        <v>0.6</v>
      </c>
      <c r="AX63" s="70">
        <v>0</v>
      </c>
      <c r="AY63" s="70">
        <v>0</v>
      </c>
      <c r="AZ63" s="70">
        <v>0</v>
      </c>
      <c r="BA63" s="70">
        <v>34016</v>
      </c>
      <c r="BB63" s="70">
        <v>34016</v>
      </c>
      <c r="BC63" s="70">
        <v>0</v>
      </c>
      <c r="BD63" s="70">
        <v>0</v>
      </c>
      <c r="BE63" s="70">
        <v>0</v>
      </c>
      <c r="BF63" s="70">
        <v>0</v>
      </c>
      <c r="BG63" s="70">
        <v>0</v>
      </c>
      <c r="BH63" s="70">
        <v>0</v>
      </c>
      <c r="BI63" s="70">
        <v>0</v>
      </c>
      <c r="BJ63" s="70">
        <v>0</v>
      </c>
      <c r="BK63" s="70">
        <v>0</v>
      </c>
      <c r="BM63" s="70">
        <v>8504</v>
      </c>
      <c r="BN63" s="70">
        <v>8504</v>
      </c>
      <c r="BO63" s="70">
        <v>8504</v>
      </c>
      <c r="BP63" s="70">
        <v>8504</v>
      </c>
      <c r="BQ63" s="70">
        <v>8504</v>
      </c>
      <c r="BR63" s="70">
        <v>8504</v>
      </c>
      <c r="BS63" s="70">
        <v>8504</v>
      </c>
      <c r="BT63" s="70">
        <v>8504</v>
      </c>
      <c r="BY63" s="103"/>
      <c r="CA63" s="134" t="b">
        <v>1</v>
      </c>
      <c r="CB63" s="134" t="b">
        <v>1</v>
      </c>
      <c r="CC63" s="134" t="b">
        <v>1</v>
      </c>
      <c r="CD63" s="134" t="b">
        <v>1</v>
      </c>
    </row>
    <row r="64" spans="1:82">
      <c r="A64" s="74">
        <v>59</v>
      </c>
      <c r="B64" s="70" t="s">
        <v>539</v>
      </c>
      <c r="C64" s="70" t="s">
        <v>546</v>
      </c>
      <c r="D64" s="70">
        <v>7</v>
      </c>
      <c r="E64" s="70" t="s">
        <v>74</v>
      </c>
      <c r="G64" s="70" t="s">
        <v>525</v>
      </c>
      <c r="H64" s="70" t="s">
        <v>213</v>
      </c>
      <c r="J64" s="70" t="s">
        <v>222</v>
      </c>
      <c r="N64" s="70"/>
      <c r="O64" s="70">
        <v>5.22</v>
      </c>
      <c r="P64" s="70">
        <v>2.8130999999999999</v>
      </c>
      <c r="Q64" s="70">
        <v>0</v>
      </c>
      <c r="R64" s="70">
        <v>0</v>
      </c>
      <c r="S64" s="70">
        <v>0</v>
      </c>
      <c r="T64" s="70">
        <v>2.4068999999999998</v>
      </c>
      <c r="U64" s="70">
        <v>0</v>
      </c>
      <c r="W64" s="70" t="e">
        <v>#N/A</v>
      </c>
      <c r="X64" s="70">
        <v>0</v>
      </c>
      <c r="Y64" s="70">
        <v>7.7287866487060599</v>
      </c>
      <c r="Z64" s="70" t="s">
        <v>1</v>
      </c>
      <c r="AB64" s="70" t="s">
        <v>527</v>
      </c>
      <c r="AI64" s="70" t="s">
        <v>534</v>
      </c>
      <c r="AJ64" s="70">
        <v>11</v>
      </c>
      <c r="AK64" s="70">
        <v>0.6</v>
      </c>
      <c r="AX64" s="70">
        <v>0</v>
      </c>
      <c r="AY64" s="70">
        <v>0</v>
      </c>
      <c r="AZ64" s="70">
        <v>0</v>
      </c>
      <c r="BA64" s="70">
        <v>436</v>
      </c>
      <c r="BB64" s="70">
        <v>436</v>
      </c>
      <c r="BC64" s="70">
        <v>0</v>
      </c>
      <c r="BD64" s="70">
        <v>0</v>
      </c>
      <c r="BE64" s="70">
        <v>0</v>
      </c>
      <c r="BF64" s="70">
        <v>0</v>
      </c>
      <c r="BG64" s="70">
        <v>0</v>
      </c>
      <c r="BH64" s="70">
        <v>0</v>
      </c>
      <c r="BI64" s="70">
        <v>0</v>
      </c>
      <c r="BJ64" s="70">
        <v>0</v>
      </c>
      <c r="BK64" s="70">
        <v>0</v>
      </c>
      <c r="BM64" s="70">
        <v>109</v>
      </c>
      <c r="BN64" s="70">
        <v>109</v>
      </c>
      <c r="BO64" s="70">
        <v>109</v>
      </c>
      <c r="BP64" s="70">
        <v>109</v>
      </c>
      <c r="BQ64" s="70">
        <v>109</v>
      </c>
      <c r="BR64" s="70">
        <v>109</v>
      </c>
      <c r="BS64" s="70">
        <v>109</v>
      </c>
      <c r="BT64" s="70">
        <v>109</v>
      </c>
      <c r="BY64" s="103"/>
      <c r="CA64" s="134" t="b">
        <v>1</v>
      </c>
      <c r="CB64" s="134" t="b">
        <v>1</v>
      </c>
      <c r="CC64" s="134" t="b">
        <v>1</v>
      </c>
      <c r="CD64" s="134" t="b">
        <v>1</v>
      </c>
    </row>
    <row r="65" spans="1:82">
      <c r="A65" s="74">
        <v>60</v>
      </c>
      <c r="B65" s="70" t="s">
        <v>539</v>
      </c>
      <c r="C65" s="70" t="s">
        <v>546</v>
      </c>
      <c r="D65" s="70">
        <v>7</v>
      </c>
      <c r="E65" s="70" t="s">
        <v>75</v>
      </c>
      <c r="G65" s="70" t="s">
        <v>525</v>
      </c>
      <c r="H65" s="70" t="s">
        <v>213</v>
      </c>
      <c r="J65" s="70" t="s">
        <v>222</v>
      </c>
      <c r="N65" s="70"/>
      <c r="O65" s="70">
        <v>5.22</v>
      </c>
      <c r="P65" s="70">
        <v>2.9672999999999998</v>
      </c>
      <c r="Q65" s="70">
        <v>0</v>
      </c>
      <c r="R65" s="70">
        <v>0</v>
      </c>
      <c r="S65" s="70">
        <v>0</v>
      </c>
      <c r="T65" s="70">
        <v>2.2526999999999999</v>
      </c>
      <c r="U65" s="70">
        <v>0</v>
      </c>
      <c r="W65" s="70" t="e">
        <v>#N/A</v>
      </c>
      <c r="X65" s="70">
        <v>0</v>
      </c>
      <c r="Y65" s="70">
        <v>14.1376843359738</v>
      </c>
      <c r="Z65" s="70" t="s">
        <v>1</v>
      </c>
      <c r="AB65" s="70" t="s">
        <v>527</v>
      </c>
      <c r="AI65" s="70" t="s">
        <v>534</v>
      </c>
      <c r="AJ65" s="70">
        <v>11</v>
      </c>
      <c r="AK65" s="70">
        <v>0.6</v>
      </c>
      <c r="AX65" s="70">
        <v>0</v>
      </c>
      <c r="AY65" s="70">
        <v>0</v>
      </c>
      <c r="AZ65" s="70">
        <v>0</v>
      </c>
      <c r="BA65" s="70">
        <v>1634</v>
      </c>
      <c r="BB65" s="70">
        <v>1634</v>
      </c>
      <c r="BC65" s="70">
        <v>0</v>
      </c>
      <c r="BD65" s="70">
        <v>0</v>
      </c>
      <c r="BE65" s="70">
        <v>0</v>
      </c>
      <c r="BF65" s="70">
        <v>0</v>
      </c>
      <c r="BG65" s="70">
        <v>0</v>
      </c>
      <c r="BH65" s="70">
        <v>0</v>
      </c>
      <c r="BI65" s="70">
        <v>0</v>
      </c>
      <c r="BJ65" s="70">
        <v>0</v>
      </c>
      <c r="BK65" s="70">
        <v>0</v>
      </c>
      <c r="BM65" s="70">
        <v>408.5</v>
      </c>
      <c r="BN65" s="70">
        <v>408.5</v>
      </c>
      <c r="BO65" s="70">
        <v>408.5</v>
      </c>
      <c r="BP65" s="70">
        <v>408.5</v>
      </c>
      <c r="BQ65" s="70">
        <v>408.5</v>
      </c>
      <c r="BR65" s="70">
        <v>408.5</v>
      </c>
      <c r="BS65" s="70">
        <v>408.5</v>
      </c>
      <c r="BT65" s="70">
        <v>408.5</v>
      </c>
      <c r="BY65" s="103"/>
      <c r="CA65" s="134" t="b">
        <v>1</v>
      </c>
      <c r="CB65" s="134" t="b">
        <v>1</v>
      </c>
      <c r="CC65" s="134" t="b">
        <v>1</v>
      </c>
      <c r="CD65" s="134" t="b">
        <v>1</v>
      </c>
    </row>
    <row r="66" spans="1:82">
      <c r="A66" s="74">
        <v>61</v>
      </c>
      <c r="B66" s="70" t="s">
        <v>539</v>
      </c>
      <c r="C66" s="70" t="s">
        <v>546</v>
      </c>
      <c r="D66" s="70">
        <v>7</v>
      </c>
      <c r="E66" s="70" t="s">
        <v>76</v>
      </c>
      <c r="G66" s="70" t="s">
        <v>525</v>
      </c>
      <c r="H66" s="70" t="s">
        <v>213</v>
      </c>
      <c r="J66" s="70" t="s">
        <v>222</v>
      </c>
      <c r="N66" s="70"/>
      <c r="O66" s="70">
        <v>5.22</v>
      </c>
      <c r="P66" s="70">
        <v>2.9655</v>
      </c>
      <c r="Q66" s="70">
        <v>0</v>
      </c>
      <c r="R66" s="70">
        <v>0</v>
      </c>
      <c r="S66" s="70">
        <v>0</v>
      </c>
      <c r="T66" s="70">
        <v>2.2544999999999997</v>
      </c>
      <c r="U66" s="70">
        <v>0</v>
      </c>
      <c r="W66" s="70" t="e">
        <v>#N/A</v>
      </c>
      <c r="X66" s="70">
        <v>0</v>
      </c>
      <c r="Y66" s="70">
        <v>12.4526796311869</v>
      </c>
      <c r="Z66" s="70" t="s">
        <v>1</v>
      </c>
      <c r="AB66" s="70" t="s">
        <v>527</v>
      </c>
      <c r="AI66" s="70" t="s">
        <v>534</v>
      </c>
      <c r="AJ66" s="70">
        <v>11</v>
      </c>
      <c r="AK66" s="70">
        <v>0.6</v>
      </c>
      <c r="AX66" s="70">
        <v>0</v>
      </c>
      <c r="AY66" s="70">
        <v>0</v>
      </c>
      <c r="AZ66" s="70">
        <v>0</v>
      </c>
      <c r="BA66" s="70">
        <v>99</v>
      </c>
      <c r="BB66" s="70">
        <v>99</v>
      </c>
      <c r="BC66" s="70">
        <v>0</v>
      </c>
      <c r="BD66" s="70">
        <v>0</v>
      </c>
      <c r="BE66" s="70">
        <v>0</v>
      </c>
      <c r="BF66" s="70">
        <v>0</v>
      </c>
      <c r="BG66" s="70">
        <v>0</v>
      </c>
      <c r="BH66" s="70">
        <v>0</v>
      </c>
      <c r="BI66" s="70">
        <v>0</v>
      </c>
      <c r="BJ66" s="70">
        <v>0</v>
      </c>
      <c r="BK66" s="70">
        <v>0</v>
      </c>
      <c r="BM66" s="70">
        <v>24.75</v>
      </c>
      <c r="BN66" s="70">
        <v>24.75</v>
      </c>
      <c r="BO66" s="70">
        <v>24.75</v>
      </c>
      <c r="BP66" s="70">
        <v>24.75</v>
      </c>
      <c r="BQ66" s="70">
        <v>24.75</v>
      </c>
      <c r="BR66" s="70">
        <v>24.75</v>
      </c>
      <c r="BS66" s="70">
        <v>24.75</v>
      </c>
      <c r="BT66" s="70">
        <v>24.75</v>
      </c>
      <c r="BY66" s="103"/>
      <c r="CA66" s="134" t="b">
        <v>1</v>
      </c>
      <c r="CB66" s="134" t="b">
        <v>1</v>
      </c>
      <c r="CC66" s="134" t="b">
        <v>1</v>
      </c>
      <c r="CD66" s="134" t="b">
        <v>1</v>
      </c>
    </row>
    <row r="67" spans="1:82">
      <c r="A67" s="74">
        <v>62</v>
      </c>
      <c r="B67" s="70" t="s">
        <v>539</v>
      </c>
      <c r="C67" s="70" t="s">
        <v>546</v>
      </c>
      <c r="D67" s="70">
        <v>7</v>
      </c>
      <c r="E67" s="70" t="s">
        <v>77</v>
      </c>
      <c r="G67" s="70" t="s">
        <v>525</v>
      </c>
      <c r="H67" s="70" t="s">
        <v>213</v>
      </c>
      <c r="J67" s="70" t="s">
        <v>222</v>
      </c>
      <c r="N67" s="70"/>
      <c r="O67" s="70">
        <v>5.22</v>
      </c>
      <c r="P67" s="70">
        <v>2.9239000000000002</v>
      </c>
      <c r="Q67" s="70">
        <v>0</v>
      </c>
      <c r="R67" s="70">
        <v>0</v>
      </c>
      <c r="S67" s="70">
        <v>0</v>
      </c>
      <c r="T67" s="70">
        <v>2.2960999999999996</v>
      </c>
      <c r="U67" s="70">
        <v>0</v>
      </c>
      <c r="W67" s="70" t="e">
        <v>#N/A</v>
      </c>
      <c r="X67" s="70">
        <v>0</v>
      </c>
      <c r="Y67" s="70">
        <v>22.820749694633999</v>
      </c>
      <c r="Z67" s="70" t="s">
        <v>1</v>
      </c>
      <c r="AB67" s="70" t="s">
        <v>527</v>
      </c>
      <c r="AI67" s="70" t="s">
        <v>534</v>
      </c>
      <c r="AJ67" s="70">
        <v>11</v>
      </c>
      <c r="AK67" s="70">
        <v>0.6</v>
      </c>
      <c r="AX67" s="70">
        <v>0</v>
      </c>
      <c r="AY67" s="70">
        <v>0</v>
      </c>
      <c r="AZ67" s="70">
        <v>0</v>
      </c>
      <c r="BA67" s="70">
        <v>1520</v>
      </c>
      <c r="BB67" s="70">
        <v>1520</v>
      </c>
      <c r="BC67" s="70">
        <v>0</v>
      </c>
      <c r="BD67" s="70">
        <v>0</v>
      </c>
      <c r="BE67" s="70">
        <v>0</v>
      </c>
      <c r="BF67" s="70">
        <v>0</v>
      </c>
      <c r="BG67" s="70">
        <v>0</v>
      </c>
      <c r="BH67" s="70">
        <v>0</v>
      </c>
      <c r="BI67" s="70">
        <v>0</v>
      </c>
      <c r="BJ67" s="70">
        <v>0</v>
      </c>
      <c r="BK67" s="70">
        <v>0</v>
      </c>
      <c r="BM67" s="70">
        <v>380</v>
      </c>
      <c r="BN67" s="70">
        <v>380</v>
      </c>
      <c r="BO67" s="70">
        <v>380</v>
      </c>
      <c r="BP67" s="70">
        <v>380</v>
      </c>
      <c r="BQ67" s="70">
        <v>380</v>
      </c>
      <c r="BR67" s="70">
        <v>380</v>
      </c>
      <c r="BS67" s="70">
        <v>380</v>
      </c>
      <c r="BT67" s="70">
        <v>380</v>
      </c>
      <c r="BY67" s="103"/>
      <c r="CA67" s="134" t="b">
        <v>1</v>
      </c>
      <c r="CB67" s="134" t="b">
        <v>1</v>
      </c>
      <c r="CC67" s="134" t="b">
        <v>1</v>
      </c>
      <c r="CD67" s="134" t="b">
        <v>1</v>
      </c>
    </row>
    <row r="68" spans="1:82">
      <c r="A68" s="74">
        <v>63</v>
      </c>
      <c r="B68" s="70" t="s">
        <v>539</v>
      </c>
      <c r="C68" s="70" t="s">
        <v>546</v>
      </c>
      <c r="D68" s="70">
        <v>7</v>
      </c>
      <c r="E68" s="70" t="s">
        <v>78</v>
      </c>
      <c r="G68" s="70" t="s">
        <v>525</v>
      </c>
      <c r="H68" s="70" t="s">
        <v>213</v>
      </c>
      <c r="J68" s="70" t="s">
        <v>222</v>
      </c>
      <c r="N68" s="70"/>
      <c r="O68" s="70">
        <v>426</v>
      </c>
      <c r="P68" s="70">
        <v>426</v>
      </c>
      <c r="Q68" s="70">
        <v>0</v>
      </c>
      <c r="R68" s="70">
        <v>0</v>
      </c>
      <c r="S68" s="70">
        <v>0</v>
      </c>
      <c r="T68" s="70">
        <v>0</v>
      </c>
      <c r="U68" s="70">
        <v>0</v>
      </c>
      <c r="W68" s="70" t="e">
        <v>#N/A</v>
      </c>
      <c r="X68" s="70">
        <v>0</v>
      </c>
      <c r="Y68" s="70">
        <v>214.2</v>
      </c>
      <c r="Z68" s="70" t="s">
        <v>1</v>
      </c>
      <c r="AB68" s="70" t="s">
        <v>527</v>
      </c>
      <c r="AI68" s="70" t="s">
        <v>531</v>
      </c>
      <c r="AJ68" s="70">
        <v>12</v>
      </c>
      <c r="AK68" s="70">
        <v>0.6</v>
      </c>
      <c r="AX68" s="70">
        <v>0</v>
      </c>
      <c r="AY68" s="70">
        <v>0</v>
      </c>
      <c r="AZ68" s="70">
        <v>0</v>
      </c>
      <c r="BA68" s="70">
        <v>120</v>
      </c>
      <c r="BB68" s="70">
        <v>120</v>
      </c>
      <c r="BC68" s="70">
        <v>0</v>
      </c>
      <c r="BD68" s="70">
        <v>0</v>
      </c>
      <c r="BE68" s="70">
        <v>0</v>
      </c>
      <c r="BF68" s="70">
        <v>0</v>
      </c>
      <c r="BG68" s="70">
        <v>0</v>
      </c>
      <c r="BH68" s="70">
        <v>0</v>
      </c>
      <c r="BI68" s="70">
        <v>0</v>
      </c>
      <c r="BJ68" s="70">
        <v>0</v>
      </c>
      <c r="BK68" s="70">
        <v>0</v>
      </c>
      <c r="BM68" s="70">
        <v>30</v>
      </c>
      <c r="BN68" s="70">
        <v>30</v>
      </c>
      <c r="BO68" s="70">
        <v>30</v>
      </c>
      <c r="BP68" s="70">
        <v>30</v>
      </c>
      <c r="BQ68" s="70">
        <v>30</v>
      </c>
      <c r="BR68" s="70">
        <v>30</v>
      </c>
      <c r="BS68" s="70">
        <v>30</v>
      </c>
      <c r="BT68" s="70">
        <v>30</v>
      </c>
      <c r="BY68" s="103"/>
      <c r="CA68" s="134" t="b">
        <v>1</v>
      </c>
      <c r="CB68" s="134" t="b">
        <v>1</v>
      </c>
      <c r="CC68" s="134" t="b">
        <v>1</v>
      </c>
      <c r="CD68" s="134" t="b">
        <v>1</v>
      </c>
    </row>
    <row r="69" spans="1:82">
      <c r="A69" s="74">
        <v>64</v>
      </c>
      <c r="B69" s="70" t="s">
        <v>539</v>
      </c>
      <c r="C69" s="70" t="s">
        <v>546</v>
      </c>
      <c r="D69" s="70">
        <v>7</v>
      </c>
      <c r="E69" s="70" t="s">
        <v>79</v>
      </c>
      <c r="G69" s="70" t="s">
        <v>525</v>
      </c>
      <c r="H69" s="70" t="s">
        <v>213</v>
      </c>
      <c r="J69" s="70" t="s">
        <v>222</v>
      </c>
      <c r="N69" s="70"/>
      <c r="O69" s="70">
        <v>857</v>
      </c>
      <c r="P69" s="70">
        <v>125</v>
      </c>
      <c r="Q69" s="70">
        <v>0</v>
      </c>
      <c r="R69" s="70">
        <v>0</v>
      </c>
      <c r="S69" s="70">
        <v>0</v>
      </c>
      <c r="T69" s="70">
        <v>732</v>
      </c>
      <c r="U69" s="70">
        <v>0</v>
      </c>
      <c r="W69" s="70" t="e">
        <v>#N/A</v>
      </c>
      <c r="X69" s="70">
        <v>0</v>
      </c>
      <c r="Y69" s="70">
        <v>376</v>
      </c>
      <c r="Z69" s="70" t="s">
        <v>1</v>
      </c>
      <c r="AB69" s="70" t="s">
        <v>527</v>
      </c>
      <c r="AI69" s="70" t="s">
        <v>531</v>
      </c>
      <c r="AJ69" s="70">
        <v>12</v>
      </c>
      <c r="AK69" s="70">
        <v>0.6</v>
      </c>
      <c r="AX69" s="70">
        <v>0</v>
      </c>
      <c r="AY69" s="70">
        <v>0</v>
      </c>
      <c r="AZ69" s="70">
        <v>0</v>
      </c>
      <c r="BA69" s="70">
        <v>6</v>
      </c>
      <c r="BB69" s="70">
        <v>6</v>
      </c>
      <c r="BC69" s="70">
        <v>0</v>
      </c>
      <c r="BD69" s="70">
        <v>0</v>
      </c>
      <c r="BE69" s="70">
        <v>0</v>
      </c>
      <c r="BF69" s="70">
        <v>0</v>
      </c>
      <c r="BG69" s="70">
        <v>0</v>
      </c>
      <c r="BH69" s="70">
        <v>0</v>
      </c>
      <c r="BI69" s="70">
        <v>0</v>
      </c>
      <c r="BJ69" s="70">
        <v>0</v>
      </c>
      <c r="BK69" s="70">
        <v>0</v>
      </c>
      <c r="BM69" s="70">
        <v>1.5</v>
      </c>
      <c r="BN69" s="70">
        <v>1.5</v>
      </c>
      <c r="BO69" s="70">
        <v>1.5</v>
      </c>
      <c r="BP69" s="70">
        <v>1.5</v>
      </c>
      <c r="BQ69" s="70">
        <v>1.5</v>
      </c>
      <c r="BR69" s="70">
        <v>1.5</v>
      </c>
      <c r="BS69" s="70">
        <v>1.5</v>
      </c>
      <c r="BT69" s="70">
        <v>1.5</v>
      </c>
      <c r="BY69" s="103"/>
      <c r="CA69" s="134" t="b">
        <v>1</v>
      </c>
      <c r="CB69" s="134" t="b">
        <v>1</v>
      </c>
      <c r="CC69" s="134" t="b">
        <v>1</v>
      </c>
      <c r="CD69" s="134" t="b">
        <v>1</v>
      </c>
    </row>
    <row r="70" spans="1:82">
      <c r="A70" s="74">
        <v>65</v>
      </c>
      <c r="B70" s="70" t="s">
        <v>539</v>
      </c>
      <c r="C70" s="70" t="s">
        <v>546</v>
      </c>
      <c r="D70" s="70">
        <v>7</v>
      </c>
      <c r="E70" s="70" t="s">
        <v>80</v>
      </c>
      <c r="G70" s="70" t="s">
        <v>525</v>
      </c>
      <c r="H70" s="70" t="s">
        <v>213</v>
      </c>
      <c r="J70" s="70" t="s">
        <v>222</v>
      </c>
      <c r="N70" s="70"/>
      <c r="O70" s="70">
        <v>1304</v>
      </c>
      <c r="P70" s="70">
        <v>500</v>
      </c>
      <c r="Q70" s="70">
        <v>0</v>
      </c>
      <c r="R70" s="70">
        <v>0</v>
      </c>
      <c r="S70" s="70">
        <v>0</v>
      </c>
      <c r="T70" s="70">
        <v>804</v>
      </c>
      <c r="U70" s="70">
        <v>0</v>
      </c>
      <c r="W70" s="70" t="e">
        <v>#N/A</v>
      </c>
      <c r="X70" s="70">
        <v>0</v>
      </c>
      <c r="Y70" s="70">
        <v>706</v>
      </c>
      <c r="Z70" s="70" t="s">
        <v>1</v>
      </c>
      <c r="AB70" s="70" t="s">
        <v>527</v>
      </c>
      <c r="AI70" s="70" t="s">
        <v>531</v>
      </c>
      <c r="AJ70" s="70">
        <v>12</v>
      </c>
      <c r="AK70" s="70">
        <v>0.6</v>
      </c>
      <c r="AX70" s="70">
        <v>0</v>
      </c>
      <c r="AY70" s="70">
        <v>0</v>
      </c>
      <c r="AZ70" s="70">
        <v>0</v>
      </c>
      <c r="BA70" s="70">
        <v>166</v>
      </c>
      <c r="BB70" s="70">
        <v>166</v>
      </c>
      <c r="BC70" s="70">
        <v>0</v>
      </c>
      <c r="BD70" s="70">
        <v>0</v>
      </c>
      <c r="BE70" s="70">
        <v>0</v>
      </c>
      <c r="BF70" s="70">
        <v>0</v>
      </c>
      <c r="BG70" s="70">
        <v>0</v>
      </c>
      <c r="BH70" s="70">
        <v>0</v>
      </c>
      <c r="BI70" s="70">
        <v>0</v>
      </c>
      <c r="BJ70" s="70">
        <v>0</v>
      </c>
      <c r="BK70" s="70">
        <v>0</v>
      </c>
      <c r="BM70" s="70">
        <v>41.5</v>
      </c>
      <c r="BN70" s="70">
        <v>41.5</v>
      </c>
      <c r="BO70" s="70">
        <v>41.5</v>
      </c>
      <c r="BP70" s="70">
        <v>41.5</v>
      </c>
      <c r="BQ70" s="70">
        <v>41.5</v>
      </c>
      <c r="BR70" s="70">
        <v>41.5</v>
      </c>
      <c r="BS70" s="70">
        <v>41.5</v>
      </c>
      <c r="BT70" s="70">
        <v>41.5</v>
      </c>
      <c r="BY70" s="103"/>
      <c r="CA70" s="134" t="b">
        <v>1</v>
      </c>
      <c r="CB70" s="134" t="b">
        <v>1</v>
      </c>
      <c r="CC70" s="134" t="b">
        <v>1</v>
      </c>
      <c r="CD70" s="134" t="b">
        <v>1</v>
      </c>
    </row>
    <row r="71" spans="1:82">
      <c r="A71" s="74">
        <v>66</v>
      </c>
      <c r="B71" s="70" t="s">
        <v>539</v>
      </c>
      <c r="C71" s="70" t="s">
        <v>546</v>
      </c>
      <c r="D71" s="70">
        <v>7</v>
      </c>
      <c r="E71" s="70" t="s">
        <v>81</v>
      </c>
      <c r="G71" s="70" t="s">
        <v>525</v>
      </c>
      <c r="H71" s="70" t="s">
        <v>213</v>
      </c>
      <c r="J71" s="70" t="s">
        <v>222</v>
      </c>
      <c r="N71" s="70"/>
      <c r="O71" s="70">
        <v>5717</v>
      </c>
      <c r="P71" s="70">
        <v>750</v>
      </c>
      <c r="Q71" s="70">
        <v>0</v>
      </c>
      <c r="R71" s="70">
        <v>0</v>
      </c>
      <c r="S71" s="70">
        <v>0</v>
      </c>
      <c r="T71" s="70">
        <v>4967</v>
      </c>
      <c r="U71" s="70">
        <v>0</v>
      </c>
      <c r="W71" s="70" t="e">
        <v>#N/A</v>
      </c>
      <c r="X71" s="70">
        <v>0</v>
      </c>
      <c r="Y71" s="70">
        <v>403</v>
      </c>
      <c r="Z71" s="70" t="s">
        <v>1</v>
      </c>
      <c r="AB71" s="70" t="s">
        <v>527</v>
      </c>
      <c r="AI71" s="70" t="s">
        <v>531</v>
      </c>
      <c r="AJ71" s="70">
        <v>12</v>
      </c>
      <c r="AK71" s="70">
        <v>0.6</v>
      </c>
      <c r="AX71" s="70">
        <v>0</v>
      </c>
      <c r="AY71" s="70">
        <v>0</v>
      </c>
      <c r="AZ71" s="70">
        <v>0</v>
      </c>
      <c r="BA71" s="70">
        <v>36</v>
      </c>
      <c r="BB71" s="70">
        <v>36</v>
      </c>
      <c r="BC71" s="70">
        <v>0</v>
      </c>
      <c r="BD71" s="70">
        <v>0</v>
      </c>
      <c r="BE71" s="70">
        <v>0</v>
      </c>
      <c r="BF71" s="70">
        <v>0</v>
      </c>
      <c r="BG71" s="70">
        <v>0</v>
      </c>
      <c r="BH71" s="70">
        <v>0</v>
      </c>
      <c r="BI71" s="70">
        <v>0</v>
      </c>
      <c r="BJ71" s="70">
        <v>0</v>
      </c>
      <c r="BK71" s="70">
        <v>0</v>
      </c>
      <c r="BM71" s="70">
        <v>9</v>
      </c>
      <c r="BN71" s="70">
        <v>9</v>
      </c>
      <c r="BO71" s="70">
        <v>9</v>
      </c>
      <c r="BP71" s="70">
        <v>9</v>
      </c>
      <c r="BQ71" s="70">
        <v>9</v>
      </c>
      <c r="BR71" s="70">
        <v>9</v>
      </c>
      <c r="BS71" s="70">
        <v>9</v>
      </c>
      <c r="BT71" s="70">
        <v>9</v>
      </c>
      <c r="BY71" s="103"/>
      <c r="CA71" s="134" t="b">
        <v>1</v>
      </c>
      <c r="CB71" s="134" t="b">
        <v>1</v>
      </c>
      <c r="CC71" s="134" t="b">
        <v>1</v>
      </c>
      <c r="CD71" s="134" t="b">
        <v>1</v>
      </c>
    </row>
    <row r="72" spans="1:82">
      <c r="A72" s="74">
        <v>67</v>
      </c>
      <c r="B72" s="70" t="s">
        <v>539</v>
      </c>
      <c r="C72" s="70" t="s">
        <v>546</v>
      </c>
      <c r="D72" s="70">
        <v>7</v>
      </c>
      <c r="E72" s="70" t="s">
        <v>82</v>
      </c>
      <c r="G72" s="70" t="s">
        <v>525</v>
      </c>
      <c r="H72" s="70" t="s">
        <v>213</v>
      </c>
      <c r="J72" s="70" t="s">
        <v>222</v>
      </c>
      <c r="N72" s="70"/>
      <c r="O72" s="70">
        <v>998</v>
      </c>
      <c r="P72" s="70">
        <v>998</v>
      </c>
      <c r="Q72" s="70">
        <v>0</v>
      </c>
      <c r="R72" s="70">
        <v>0</v>
      </c>
      <c r="S72" s="70">
        <v>0</v>
      </c>
      <c r="T72" s="70">
        <v>0</v>
      </c>
      <c r="U72" s="70">
        <v>0</v>
      </c>
      <c r="W72" s="70" t="e">
        <v>#N/A</v>
      </c>
      <c r="X72" s="70">
        <v>0</v>
      </c>
      <c r="Y72" s="70">
        <v>1458.8</v>
      </c>
      <c r="Z72" s="70" t="s">
        <v>1</v>
      </c>
      <c r="AB72" s="70" t="s">
        <v>527</v>
      </c>
      <c r="AI72" s="70" t="s">
        <v>531</v>
      </c>
      <c r="AJ72" s="70">
        <v>12</v>
      </c>
      <c r="AK72" s="70">
        <v>0.6</v>
      </c>
      <c r="AX72" s="70">
        <v>0</v>
      </c>
      <c r="AY72" s="70">
        <v>0</v>
      </c>
      <c r="AZ72" s="70">
        <v>0</v>
      </c>
      <c r="BA72" s="70">
        <v>7</v>
      </c>
      <c r="BB72" s="70">
        <v>7</v>
      </c>
      <c r="BC72" s="70">
        <v>0</v>
      </c>
      <c r="BD72" s="70">
        <v>0</v>
      </c>
      <c r="BE72" s="70">
        <v>0</v>
      </c>
      <c r="BF72" s="70">
        <v>0</v>
      </c>
      <c r="BG72" s="70">
        <v>0</v>
      </c>
      <c r="BH72" s="70">
        <v>0</v>
      </c>
      <c r="BI72" s="70">
        <v>0</v>
      </c>
      <c r="BJ72" s="70">
        <v>0</v>
      </c>
      <c r="BK72" s="70">
        <v>0</v>
      </c>
      <c r="BM72" s="70">
        <v>1.75</v>
      </c>
      <c r="BN72" s="70">
        <v>1.75</v>
      </c>
      <c r="BO72" s="70">
        <v>1.75</v>
      </c>
      <c r="BP72" s="70">
        <v>1.75</v>
      </c>
      <c r="BQ72" s="70">
        <v>1.75</v>
      </c>
      <c r="BR72" s="70">
        <v>1.75</v>
      </c>
      <c r="BS72" s="70">
        <v>1.75</v>
      </c>
      <c r="BT72" s="70">
        <v>1.75</v>
      </c>
      <c r="BY72" s="103"/>
      <c r="CA72" s="134" t="b">
        <v>1</v>
      </c>
      <c r="CB72" s="134" t="b">
        <v>1</v>
      </c>
      <c r="CC72" s="134" t="b">
        <v>1</v>
      </c>
      <c r="CD72" s="134" t="b">
        <v>1</v>
      </c>
    </row>
    <row r="73" spans="1:82">
      <c r="A73" s="74">
        <v>68</v>
      </c>
      <c r="B73" s="70" t="s">
        <v>539</v>
      </c>
      <c r="C73" s="70" t="s">
        <v>546</v>
      </c>
      <c r="D73" s="70">
        <v>7</v>
      </c>
      <c r="E73" s="70" t="s">
        <v>83</v>
      </c>
      <c r="G73" s="70" t="s">
        <v>525</v>
      </c>
      <c r="H73" s="70" t="s">
        <v>213</v>
      </c>
      <c r="J73" s="70" t="s">
        <v>222</v>
      </c>
      <c r="N73" s="70"/>
      <c r="O73" s="70">
        <v>611</v>
      </c>
      <c r="P73" s="70">
        <v>500</v>
      </c>
      <c r="Q73" s="70">
        <v>0</v>
      </c>
      <c r="R73" s="70">
        <v>0</v>
      </c>
      <c r="S73" s="70">
        <v>0</v>
      </c>
      <c r="T73" s="70">
        <v>111</v>
      </c>
      <c r="U73" s="70">
        <v>0</v>
      </c>
      <c r="W73" s="70" t="e">
        <v>#N/A</v>
      </c>
      <c r="X73" s="70">
        <v>0</v>
      </c>
      <c r="Y73" s="70">
        <v>734</v>
      </c>
      <c r="Z73" s="70" t="s">
        <v>1</v>
      </c>
      <c r="AB73" s="70" t="s">
        <v>527</v>
      </c>
      <c r="AI73" s="70" t="s">
        <v>531</v>
      </c>
      <c r="AJ73" s="70">
        <v>12</v>
      </c>
      <c r="AK73" s="70">
        <v>0.6</v>
      </c>
      <c r="AX73" s="70">
        <v>0</v>
      </c>
      <c r="AY73" s="70">
        <v>0</v>
      </c>
      <c r="AZ73" s="70">
        <v>0</v>
      </c>
      <c r="BA73" s="70">
        <v>83</v>
      </c>
      <c r="BB73" s="70">
        <v>83</v>
      </c>
      <c r="BC73" s="70">
        <v>0</v>
      </c>
      <c r="BD73" s="70">
        <v>0</v>
      </c>
      <c r="BE73" s="70">
        <v>0</v>
      </c>
      <c r="BF73" s="70">
        <v>0</v>
      </c>
      <c r="BG73" s="70">
        <v>0</v>
      </c>
      <c r="BH73" s="70">
        <v>0</v>
      </c>
      <c r="BI73" s="70">
        <v>0</v>
      </c>
      <c r="BJ73" s="70">
        <v>0</v>
      </c>
      <c r="BK73" s="70">
        <v>0</v>
      </c>
      <c r="BM73" s="70">
        <v>20.75</v>
      </c>
      <c r="BN73" s="70">
        <v>20.75</v>
      </c>
      <c r="BO73" s="70">
        <v>20.75</v>
      </c>
      <c r="BP73" s="70">
        <v>20.75</v>
      </c>
      <c r="BQ73" s="70">
        <v>20.75</v>
      </c>
      <c r="BR73" s="70">
        <v>20.75</v>
      </c>
      <c r="BS73" s="70">
        <v>20.75</v>
      </c>
      <c r="BT73" s="70">
        <v>20.75</v>
      </c>
      <c r="BY73" s="103"/>
      <c r="CA73" s="134" t="b">
        <v>1</v>
      </c>
      <c r="CB73" s="134" t="b">
        <v>1</v>
      </c>
      <c r="CC73" s="134" t="b">
        <v>1</v>
      </c>
      <c r="CD73" s="134" t="b">
        <v>1</v>
      </c>
    </row>
    <row r="74" spans="1:82">
      <c r="A74" s="74">
        <v>69</v>
      </c>
      <c r="B74" s="70" t="s">
        <v>539</v>
      </c>
      <c r="C74" s="70" t="s">
        <v>546</v>
      </c>
      <c r="D74" s="70">
        <v>7</v>
      </c>
      <c r="E74" s="70" t="s">
        <v>84</v>
      </c>
      <c r="G74" s="70" t="s">
        <v>525</v>
      </c>
      <c r="H74" s="70" t="s">
        <v>213</v>
      </c>
      <c r="J74" s="70" t="s">
        <v>222</v>
      </c>
      <c r="N74" s="70"/>
      <c r="O74" s="70">
        <v>4993</v>
      </c>
      <c r="P74" s="70">
        <v>1000</v>
      </c>
      <c r="Q74" s="70">
        <v>0</v>
      </c>
      <c r="R74" s="70">
        <v>0</v>
      </c>
      <c r="S74" s="70">
        <v>0</v>
      </c>
      <c r="T74" s="70">
        <v>3993</v>
      </c>
      <c r="U74" s="70">
        <v>0</v>
      </c>
      <c r="W74" s="70" t="e">
        <v>#N/A</v>
      </c>
      <c r="X74" s="70">
        <v>0</v>
      </c>
      <c r="Y74" s="70">
        <v>1034</v>
      </c>
      <c r="Z74" s="70" t="s">
        <v>1</v>
      </c>
      <c r="AB74" s="70" t="s">
        <v>527</v>
      </c>
      <c r="AI74" s="70" t="s">
        <v>531</v>
      </c>
      <c r="AJ74" s="70">
        <v>12</v>
      </c>
      <c r="AK74" s="70">
        <v>0.6</v>
      </c>
      <c r="AX74" s="70">
        <v>0</v>
      </c>
      <c r="AY74" s="70">
        <v>0</v>
      </c>
      <c r="AZ74" s="70">
        <v>0</v>
      </c>
      <c r="BA74" s="70">
        <v>2</v>
      </c>
      <c r="BB74" s="70">
        <v>2</v>
      </c>
      <c r="BC74" s="70">
        <v>0</v>
      </c>
      <c r="BD74" s="70">
        <v>0</v>
      </c>
      <c r="BE74" s="70">
        <v>0</v>
      </c>
      <c r="BF74" s="70">
        <v>0</v>
      </c>
      <c r="BG74" s="70">
        <v>0</v>
      </c>
      <c r="BH74" s="70">
        <v>0</v>
      </c>
      <c r="BI74" s="70">
        <v>0</v>
      </c>
      <c r="BJ74" s="70">
        <v>0</v>
      </c>
      <c r="BK74" s="70">
        <v>0</v>
      </c>
      <c r="BM74" s="70">
        <v>0.5</v>
      </c>
      <c r="BN74" s="70">
        <v>0.5</v>
      </c>
      <c r="BO74" s="70">
        <v>0.5</v>
      </c>
      <c r="BP74" s="70">
        <v>0.5</v>
      </c>
      <c r="BQ74" s="70">
        <v>0.5</v>
      </c>
      <c r="BR74" s="70">
        <v>0.5</v>
      </c>
      <c r="BS74" s="70">
        <v>0.5</v>
      </c>
      <c r="BT74" s="70">
        <v>0.5</v>
      </c>
      <c r="BY74" s="103"/>
      <c r="CA74" s="134" t="b">
        <v>1</v>
      </c>
      <c r="CB74" s="134" t="b">
        <v>1</v>
      </c>
      <c r="CC74" s="134" t="b">
        <v>1</v>
      </c>
      <c r="CD74" s="134" t="b">
        <v>1</v>
      </c>
    </row>
    <row r="75" spans="1:82">
      <c r="A75" s="74">
        <v>70</v>
      </c>
      <c r="B75" s="70" t="s">
        <v>539</v>
      </c>
      <c r="C75" s="70" t="s">
        <v>546</v>
      </c>
      <c r="D75" s="70">
        <v>7</v>
      </c>
      <c r="E75" s="70" t="s">
        <v>85</v>
      </c>
      <c r="G75" s="70" t="s">
        <v>525</v>
      </c>
      <c r="H75" s="70" t="s">
        <v>250</v>
      </c>
      <c r="J75" s="70" t="s">
        <v>222</v>
      </c>
      <c r="N75" s="70"/>
      <c r="O75" s="70">
        <v>5187</v>
      </c>
      <c r="P75" s="70">
        <v>2000</v>
      </c>
      <c r="Q75" s="70">
        <v>0</v>
      </c>
      <c r="R75" s="70">
        <v>0</v>
      </c>
      <c r="S75" s="70">
        <v>0</v>
      </c>
      <c r="T75" s="70">
        <v>3187</v>
      </c>
      <c r="U75" s="70">
        <v>0</v>
      </c>
      <c r="W75" s="70" t="e">
        <v>#N/A</v>
      </c>
      <c r="X75" s="70">
        <v>0</v>
      </c>
      <c r="Y75" s="70">
        <v>2104</v>
      </c>
      <c r="Z75" s="70" t="s">
        <v>1</v>
      </c>
      <c r="AB75" s="70" t="s">
        <v>527</v>
      </c>
      <c r="AI75" s="70" t="s">
        <v>532</v>
      </c>
      <c r="AJ75" s="70">
        <v>12</v>
      </c>
      <c r="AK75" s="70">
        <v>0.6</v>
      </c>
      <c r="AX75" s="70">
        <v>0</v>
      </c>
      <c r="AY75" s="70">
        <v>0</v>
      </c>
      <c r="AZ75" s="70">
        <v>0</v>
      </c>
      <c r="BA75" s="70">
        <v>15</v>
      </c>
      <c r="BB75" s="70">
        <v>15</v>
      </c>
      <c r="BC75" s="70">
        <v>0</v>
      </c>
      <c r="BD75" s="70">
        <v>0</v>
      </c>
      <c r="BE75" s="70">
        <v>0</v>
      </c>
      <c r="BF75" s="70">
        <v>0</v>
      </c>
      <c r="BG75" s="70">
        <v>0</v>
      </c>
      <c r="BH75" s="70">
        <v>0</v>
      </c>
      <c r="BI75" s="70">
        <v>0</v>
      </c>
      <c r="BJ75" s="70">
        <v>0</v>
      </c>
      <c r="BK75" s="70">
        <v>0</v>
      </c>
      <c r="BM75" s="70">
        <v>3.75</v>
      </c>
      <c r="BN75" s="70">
        <v>3.75</v>
      </c>
      <c r="BO75" s="70">
        <v>3.75</v>
      </c>
      <c r="BP75" s="70">
        <v>3.75</v>
      </c>
      <c r="BQ75" s="70">
        <v>3.75</v>
      </c>
      <c r="BR75" s="70">
        <v>3.75</v>
      </c>
      <c r="BS75" s="70">
        <v>3.75</v>
      </c>
      <c r="BT75" s="70">
        <v>3.75</v>
      </c>
      <c r="BY75" s="103"/>
      <c r="CA75" s="134" t="b">
        <v>1</v>
      </c>
      <c r="CB75" s="134" t="b">
        <v>1</v>
      </c>
      <c r="CC75" s="134" t="b">
        <v>1</v>
      </c>
      <c r="CD75" s="134" t="b">
        <v>1</v>
      </c>
    </row>
    <row r="76" spans="1:82">
      <c r="A76" s="74">
        <v>71</v>
      </c>
      <c r="B76" s="70" t="s">
        <v>539</v>
      </c>
      <c r="C76" s="70" t="s">
        <v>546</v>
      </c>
      <c r="D76" s="70">
        <v>7</v>
      </c>
      <c r="E76" s="70" t="s">
        <v>86</v>
      </c>
      <c r="G76" s="70" t="s">
        <v>525</v>
      </c>
      <c r="H76" s="70" t="s">
        <v>213</v>
      </c>
      <c r="J76" s="70" t="s">
        <v>222</v>
      </c>
      <c r="N76" s="70"/>
      <c r="O76" s="70">
        <v>4731</v>
      </c>
      <c r="P76" s="70">
        <v>750</v>
      </c>
      <c r="Q76" s="70">
        <v>0</v>
      </c>
      <c r="R76" s="70">
        <v>0</v>
      </c>
      <c r="S76" s="70">
        <v>0</v>
      </c>
      <c r="T76" s="70">
        <v>3981</v>
      </c>
      <c r="U76" s="70">
        <v>0</v>
      </c>
      <c r="W76" s="70" t="e">
        <v>#N/A</v>
      </c>
      <c r="X76" s="70">
        <v>0</v>
      </c>
      <c r="Y76" s="70">
        <v>884</v>
      </c>
      <c r="Z76" s="70" t="s">
        <v>1</v>
      </c>
      <c r="AB76" s="70" t="s">
        <v>527</v>
      </c>
      <c r="AI76" s="70" t="s">
        <v>534</v>
      </c>
      <c r="AJ76" s="70">
        <v>12</v>
      </c>
      <c r="AK76" s="70">
        <v>0.6</v>
      </c>
      <c r="AX76" s="70">
        <v>0</v>
      </c>
      <c r="AY76" s="70">
        <v>0</v>
      </c>
      <c r="AZ76" s="70">
        <v>0</v>
      </c>
      <c r="BA76" s="70">
        <v>27</v>
      </c>
      <c r="BB76" s="70">
        <v>27</v>
      </c>
      <c r="BC76" s="70">
        <v>0</v>
      </c>
      <c r="BD76" s="70">
        <v>0</v>
      </c>
      <c r="BE76" s="70">
        <v>0</v>
      </c>
      <c r="BF76" s="70">
        <v>0</v>
      </c>
      <c r="BG76" s="70">
        <v>0</v>
      </c>
      <c r="BH76" s="70">
        <v>0</v>
      </c>
      <c r="BI76" s="70">
        <v>0</v>
      </c>
      <c r="BJ76" s="70">
        <v>0</v>
      </c>
      <c r="BK76" s="70">
        <v>0</v>
      </c>
      <c r="BM76" s="70">
        <v>6.75</v>
      </c>
      <c r="BN76" s="70">
        <v>6.75</v>
      </c>
      <c r="BO76" s="70">
        <v>6.75</v>
      </c>
      <c r="BP76" s="70">
        <v>6.75</v>
      </c>
      <c r="BQ76" s="70">
        <v>6.75</v>
      </c>
      <c r="BR76" s="70">
        <v>6.75</v>
      </c>
      <c r="BS76" s="70">
        <v>6.75</v>
      </c>
      <c r="BT76" s="70">
        <v>6.75</v>
      </c>
      <c r="BY76" s="103"/>
      <c r="CA76" s="134" t="b">
        <v>1</v>
      </c>
      <c r="CB76" s="134" t="b">
        <v>1</v>
      </c>
      <c r="CC76" s="134" t="b">
        <v>1</v>
      </c>
      <c r="CD76" s="134" t="b">
        <v>1</v>
      </c>
    </row>
    <row r="77" spans="1:82">
      <c r="A77" s="74">
        <v>72</v>
      </c>
      <c r="B77" s="70" t="s">
        <v>539</v>
      </c>
      <c r="C77" s="70" t="s">
        <v>546</v>
      </c>
      <c r="D77" s="70">
        <v>7</v>
      </c>
      <c r="E77" s="70" t="s">
        <v>87</v>
      </c>
      <c r="G77" s="70" t="s">
        <v>525</v>
      </c>
      <c r="H77" s="70" t="s">
        <v>213</v>
      </c>
      <c r="J77" s="70" t="s">
        <v>222</v>
      </c>
      <c r="N77" s="70"/>
      <c r="O77" s="70">
        <v>153.13990000000001</v>
      </c>
      <c r="P77" s="70">
        <v>75</v>
      </c>
      <c r="Q77" s="70">
        <v>0</v>
      </c>
      <c r="R77" s="70">
        <v>0</v>
      </c>
      <c r="S77" s="70">
        <v>0</v>
      </c>
      <c r="T77" s="70">
        <v>78.139900000000011</v>
      </c>
      <c r="U77" s="70">
        <v>0</v>
      </c>
      <c r="W77" s="70" t="e">
        <v>#N/A</v>
      </c>
      <c r="X77" s="70">
        <v>0</v>
      </c>
      <c r="Y77" s="70">
        <v>43.7</v>
      </c>
      <c r="Z77" s="70" t="s">
        <v>1</v>
      </c>
      <c r="AB77" s="70" t="s">
        <v>527</v>
      </c>
      <c r="AI77" s="70" t="s">
        <v>531</v>
      </c>
      <c r="AJ77" s="70">
        <v>3</v>
      </c>
      <c r="AK77" s="70">
        <v>0.6</v>
      </c>
      <c r="AX77" s="70">
        <v>0</v>
      </c>
      <c r="AY77" s="70">
        <v>0</v>
      </c>
      <c r="AZ77" s="70">
        <v>0</v>
      </c>
      <c r="BA77" s="70">
        <v>90</v>
      </c>
      <c r="BB77" s="70">
        <v>90</v>
      </c>
      <c r="BC77" s="70">
        <v>0</v>
      </c>
      <c r="BD77" s="70">
        <v>0</v>
      </c>
      <c r="BE77" s="70">
        <v>0</v>
      </c>
      <c r="BF77" s="70">
        <v>0</v>
      </c>
      <c r="BG77" s="70">
        <v>0</v>
      </c>
      <c r="BH77" s="70">
        <v>0</v>
      </c>
      <c r="BI77" s="70">
        <v>0</v>
      </c>
      <c r="BJ77" s="70">
        <v>0</v>
      </c>
      <c r="BK77" s="70">
        <v>0</v>
      </c>
      <c r="BM77" s="70">
        <v>22.5</v>
      </c>
      <c r="BN77" s="70">
        <v>22.5</v>
      </c>
      <c r="BO77" s="70">
        <v>22.5</v>
      </c>
      <c r="BP77" s="70">
        <v>22.5</v>
      </c>
      <c r="BQ77" s="70">
        <v>22.5</v>
      </c>
      <c r="BR77" s="70">
        <v>22.5</v>
      </c>
      <c r="BS77" s="70">
        <v>22.5</v>
      </c>
      <c r="BT77" s="70">
        <v>22.5</v>
      </c>
      <c r="BY77" s="103"/>
      <c r="CA77" s="134" t="b">
        <v>1</v>
      </c>
      <c r="CB77" s="134" t="b">
        <v>1</v>
      </c>
      <c r="CC77" s="134" t="b">
        <v>1</v>
      </c>
      <c r="CD77" s="134" t="b">
        <v>1</v>
      </c>
    </row>
    <row r="78" spans="1:82">
      <c r="A78" s="74">
        <v>73</v>
      </c>
      <c r="B78" s="70" t="s">
        <v>539</v>
      </c>
      <c r="C78" s="70" t="s">
        <v>546</v>
      </c>
      <c r="D78" s="70">
        <v>7</v>
      </c>
      <c r="E78" s="70" t="s">
        <v>88</v>
      </c>
      <c r="G78" s="70" t="s">
        <v>525</v>
      </c>
      <c r="H78" s="70" t="s">
        <v>213</v>
      </c>
      <c r="I78" s="70" t="s">
        <v>239</v>
      </c>
      <c r="J78" s="70" t="b">
        <v>1</v>
      </c>
      <c r="N78" s="70"/>
      <c r="O78" s="70">
        <v>1.55</v>
      </c>
      <c r="P78" s="70">
        <v>0.5</v>
      </c>
      <c r="Q78" s="70">
        <v>0</v>
      </c>
      <c r="R78" s="70">
        <v>0</v>
      </c>
      <c r="S78" s="70">
        <v>0</v>
      </c>
      <c r="T78" s="70">
        <v>1.05</v>
      </c>
      <c r="U78" s="70">
        <v>0</v>
      </c>
      <c r="W78" s="70" t="s">
        <v>526</v>
      </c>
      <c r="X78" s="70">
        <v>0</v>
      </c>
      <c r="Y78" s="70">
        <v>0.84</v>
      </c>
      <c r="Z78" s="70" t="s">
        <v>1</v>
      </c>
      <c r="AB78" s="70" t="s">
        <v>527</v>
      </c>
      <c r="AI78" s="70" t="s">
        <v>531</v>
      </c>
      <c r="AJ78" s="70">
        <v>20</v>
      </c>
      <c r="AK78" s="70">
        <v>0.6</v>
      </c>
      <c r="AX78" s="70">
        <v>0</v>
      </c>
      <c r="AY78" s="70">
        <v>0</v>
      </c>
      <c r="AZ78" s="70">
        <v>0</v>
      </c>
      <c r="BA78" s="70">
        <v>26610.400000000001</v>
      </c>
      <c r="BB78" s="70">
        <v>26610.400000000001</v>
      </c>
      <c r="BC78" s="70">
        <v>0</v>
      </c>
      <c r="BD78" s="70">
        <v>0</v>
      </c>
      <c r="BE78" s="70">
        <v>0</v>
      </c>
      <c r="BF78" s="70">
        <v>0</v>
      </c>
      <c r="BG78" s="70">
        <v>0</v>
      </c>
      <c r="BH78" s="70">
        <v>0</v>
      </c>
      <c r="BI78" s="70">
        <v>0</v>
      </c>
      <c r="BJ78" s="70">
        <v>0</v>
      </c>
      <c r="BK78" s="70">
        <v>0</v>
      </c>
      <c r="BM78" s="70">
        <v>6652.6</v>
      </c>
      <c r="BN78" s="70">
        <v>6652.6</v>
      </c>
      <c r="BO78" s="70">
        <v>6652.6</v>
      </c>
      <c r="BP78" s="70">
        <v>6652.6</v>
      </c>
      <c r="BQ78" s="70">
        <v>6652.6</v>
      </c>
      <c r="BR78" s="70">
        <v>6652.6</v>
      </c>
      <c r="BS78" s="70">
        <v>6652.6</v>
      </c>
      <c r="BT78" s="70">
        <v>6652.6</v>
      </c>
      <c r="BY78" s="103"/>
      <c r="CA78" s="134" t="b">
        <v>1</v>
      </c>
      <c r="CB78" s="134" t="b">
        <v>1</v>
      </c>
      <c r="CC78" s="134" t="b">
        <v>1</v>
      </c>
      <c r="CD78" s="134" t="b">
        <v>1</v>
      </c>
    </row>
    <row r="79" spans="1:82">
      <c r="A79" s="74">
        <v>74</v>
      </c>
      <c r="B79" s="70" t="s">
        <v>539</v>
      </c>
      <c r="C79" s="70" t="s">
        <v>546</v>
      </c>
      <c r="D79" s="70">
        <v>7</v>
      </c>
      <c r="E79" s="70" t="s">
        <v>89</v>
      </c>
      <c r="G79" s="70" t="s">
        <v>525</v>
      </c>
      <c r="H79" s="70" t="s">
        <v>213</v>
      </c>
      <c r="I79" s="70" t="s">
        <v>239</v>
      </c>
      <c r="J79" s="70" t="b">
        <v>1</v>
      </c>
      <c r="N79" s="70"/>
      <c r="O79" s="70">
        <v>11.46</v>
      </c>
      <c r="P79" s="70">
        <v>1</v>
      </c>
      <c r="Q79" s="70">
        <v>0</v>
      </c>
      <c r="R79" s="70">
        <v>0</v>
      </c>
      <c r="S79" s="70">
        <v>0</v>
      </c>
      <c r="T79" s="70">
        <v>10.46</v>
      </c>
      <c r="U79" s="70">
        <v>0</v>
      </c>
      <c r="W79" s="70" t="s">
        <v>526</v>
      </c>
      <c r="X79" s="70">
        <v>0</v>
      </c>
      <c r="Y79" s="70">
        <v>1.4</v>
      </c>
      <c r="Z79" s="70" t="s">
        <v>1</v>
      </c>
      <c r="AB79" s="70" t="s">
        <v>527</v>
      </c>
      <c r="AI79" s="70" t="s">
        <v>531</v>
      </c>
      <c r="AJ79" s="70">
        <v>20</v>
      </c>
      <c r="AK79" s="70">
        <v>0.7</v>
      </c>
      <c r="AX79" s="70">
        <v>0</v>
      </c>
      <c r="AY79" s="70">
        <v>0</v>
      </c>
      <c r="AZ79" s="70">
        <v>0</v>
      </c>
      <c r="BA79" s="70">
        <v>6652.6</v>
      </c>
      <c r="BB79" s="70">
        <v>6652.6</v>
      </c>
      <c r="BC79" s="70">
        <v>0</v>
      </c>
      <c r="BD79" s="70">
        <v>0</v>
      </c>
      <c r="BE79" s="70">
        <v>0</v>
      </c>
      <c r="BF79" s="70">
        <v>0</v>
      </c>
      <c r="BG79" s="70">
        <v>0</v>
      </c>
      <c r="BH79" s="70">
        <v>0</v>
      </c>
      <c r="BI79" s="70">
        <v>0</v>
      </c>
      <c r="BJ79" s="70">
        <v>0</v>
      </c>
      <c r="BK79" s="70">
        <v>0</v>
      </c>
      <c r="BM79" s="70">
        <v>1663.15</v>
      </c>
      <c r="BN79" s="70">
        <v>1663.15</v>
      </c>
      <c r="BO79" s="70">
        <v>1663.15</v>
      </c>
      <c r="BP79" s="70">
        <v>1663.15</v>
      </c>
      <c r="BQ79" s="70">
        <v>1663.15</v>
      </c>
      <c r="BR79" s="70">
        <v>1663.15</v>
      </c>
      <c r="BS79" s="70">
        <v>1663.15</v>
      </c>
      <c r="BT79" s="70">
        <v>1663.15</v>
      </c>
      <c r="BY79" s="103"/>
      <c r="CA79" s="134" t="b">
        <v>1</v>
      </c>
      <c r="CB79" s="134" t="b">
        <v>1</v>
      </c>
      <c r="CC79" s="134" t="b">
        <v>1</v>
      </c>
      <c r="CD79" s="134" t="b">
        <v>1</v>
      </c>
    </row>
    <row r="80" spans="1:82">
      <c r="A80" s="74">
        <v>75</v>
      </c>
      <c r="B80" s="70" t="s">
        <v>539</v>
      </c>
      <c r="C80" s="70" t="s">
        <v>546</v>
      </c>
      <c r="D80" s="70">
        <v>7</v>
      </c>
      <c r="E80" s="70" t="s">
        <v>90</v>
      </c>
      <c r="G80" s="70" t="s">
        <v>525</v>
      </c>
      <c r="H80" s="70" t="s">
        <v>213</v>
      </c>
      <c r="I80" s="70" t="s">
        <v>239</v>
      </c>
      <c r="J80" s="70" t="b">
        <v>1</v>
      </c>
      <c r="N80" s="70"/>
      <c r="O80" s="70">
        <v>9.7200000000000006</v>
      </c>
      <c r="P80" s="70">
        <v>1.5</v>
      </c>
      <c r="Q80" s="70">
        <v>0</v>
      </c>
      <c r="R80" s="70">
        <v>0</v>
      </c>
      <c r="S80" s="70">
        <v>0</v>
      </c>
      <c r="T80" s="70">
        <v>8.2200000000000006</v>
      </c>
      <c r="U80" s="70">
        <v>0</v>
      </c>
      <c r="W80" s="70" t="s">
        <v>526</v>
      </c>
      <c r="X80" s="70">
        <v>0</v>
      </c>
      <c r="Y80" s="70">
        <v>1.7</v>
      </c>
      <c r="Z80" s="70" t="s">
        <v>1</v>
      </c>
      <c r="AB80" s="70" t="s">
        <v>527</v>
      </c>
      <c r="AI80" s="70" t="s">
        <v>531</v>
      </c>
      <c r="AJ80" s="70">
        <v>20</v>
      </c>
      <c r="AK80" s="70">
        <v>0.7</v>
      </c>
      <c r="AX80" s="70">
        <v>0</v>
      </c>
      <c r="AY80" s="70">
        <v>0</v>
      </c>
      <c r="AZ80" s="70">
        <v>0</v>
      </c>
      <c r="BA80" s="70">
        <v>2685.6</v>
      </c>
      <c r="BB80" s="70">
        <v>2685.6</v>
      </c>
      <c r="BC80" s="70">
        <v>0</v>
      </c>
      <c r="BD80" s="70">
        <v>0</v>
      </c>
      <c r="BE80" s="70">
        <v>0</v>
      </c>
      <c r="BF80" s="70">
        <v>0</v>
      </c>
      <c r="BG80" s="70">
        <v>0</v>
      </c>
      <c r="BH80" s="70">
        <v>0</v>
      </c>
      <c r="BI80" s="70">
        <v>0</v>
      </c>
      <c r="BJ80" s="70">
        <v>0</v>
      </c>
      <c r="BK80" s="70">
        <v>0</v>
      </c>
      <c r="BM80" s="70">
        <v>671.4</v>
      </c>
      <c r="BN80" s="70">
        <v>671.4</v>
      </c>
      <c r="BO80" s="70">
        <v>671.4</v>
      </c>
      <c r="BP80" s="70">
        <v>671.4</v>
      </c>
      <c r="BQ80" s="70">
        <v>671.4</v>
      </c>
      <c r="BR80" s="70">
        <v>671.4</v>
      </c>
      <c r="BS80" s="70">
        <v>671.4</v>
      </c>
      <c r="BT80" s="70">
        <v>671.4</v>
      </c>
      <c r="BY80" s="103"/>
      <c r="CA80" s="134" t="b">
        <v>1</v>
      </c>
      <c r="CB80" s="134" t="b">
        <v>1</v>
      </c>
      <c r="CC80" s="134" t="b">
        <v>1</v>
      </c>
      <c r="CD80" s="134" t="b">
        <v>1</v>
      </c>
    </row>
    <row r="81" spans="1:82">
      <c r="A81" s="74">
        <v>76</v>
      </c>
      <c r="B81" s="70" t="s">
        <v>539</v>
      </c>
      <c r="C81" s="70" t="s">
        <v>546</v>
      </c>
      <c r="D81" s="70">
        <v>7</v>
      </c>
      <c r="E81" s="70" t="s">
        <v>91</v>
      </c>
      <c r="G81" s="70" t="s">
        <v>525</v>
      </c>
      <c r="H81" s="70" t="s">
        <v>213</v>
      </c>
      <c r="I81" s="70" t="s">
        <v>239</v>
      </c>
      <c r="J81" s="70" t="b">
        <v>1</v>
      </c>
      <c r="N81" s="70"/>
      <c r="O81" s="70">
        <v>2.99</v>
      </c>
      <c r="P81" s="70">
        <v>1</v>
      </c>
      <c r="Q81" s="70">
        <v>0</v>
      </c>
      <c r="R81" s="70">
        <v>0</v>
      </c>
      <c r="S81" s="70">
        <v>0</v>
      </c>
      <c r="T81" s="70">
        <v>1.9900000000000002</v>
      </c>
      <c r="U81" s="70">
        <v>0</v>
      </c>
      <c r="W81" s="70" t="s">
        <v>526</v>
      </c>
      <c r="X81" s="70">
        <v>0</v>
      </c>
      <c r="Y81" s="70">
        <v>0.97</v>
      </c>
      <c r="Z81" s="70" t="s">
        <v>1</v>
      </c>
      <c r="AB81" s="70" t="s">
        <v>527</v>
      </c>
      <c r="AI81" s="70" t="s">
        <v>531</v>
      </c>
      <c r="AJ81" s="70">
        <v>20</v>
      </c>
      <c r="AK81" s="70">
        <v>0.6</v>
      </c>
      <c r="AX81" s="70">
        <v>0</v>
      </c>
      <c r="AY81" s="70">
        <v>0</v>
      </c>
      <c r="AZ81" s="70">
        <v>0</v>
      </c>
      <c r="BA81" s="70">
        <v>10742.4</v>
      </c>
      <c r="BB81" s="70">
        <v>10742.4</v>
      </c>
      <c r="BC81" s="70">
        <v>0</v>
      </c>
      <c r="BD81" s="70">
        <v>0</v>
      </c>
      <c r="BE81" s="70">
        <v>0</v>
      </c>
      <c r="BF81" s="70">
        <v>0</v>
      </c>
      <c r="BG81" s="70">
        <v>0</v>
      </c>
      <c r="BH81" s="70">
        <v>0</v>
      </c>
      <c r="BI81" s="70">
        <v>0</v>
      </c>
      <c r="BJ81" s="70">
        <v>0</v>
      </c>
      <c r="BK81" s="70">
        <v>0</v>
      </c>
      <c r="BM81" s="70">
        <v>2685.6</v>
      </c>
      <c r="BN81" s="70">
        <v>2685.6</v>
      </c>
      <c r="BO81" s="70">
        <v>2685.6</v>
      </c>
      <c r="BP81" s="70">
        <v>2685.6</v>
      </c>
      <c r="BQ81" s="70">
        <v>2685.6</v>
      </c>
      <c r="BR81" s="70">
        <v>2685.6</v>
      </c>
      <c r="BS81" s="70">
        <v>2685.6</v>
      </c>
      <c r="BT81" s="70">
        <v>2685.6</v>
      </c>
      <c r="BY81" s="103"/>
      <c r="CA81" s="134" t="b">
        <v>1</v>
      </c>
      <c r="CB81" s="134" t="b">
        <v>1</v>
      </c>
      <c r="CC81" s="134" t="b">
        <v>1</v>
      </c>
      <c r="CD81" s="134" t="b">
        <v>1</v>
      </c>
    </row>
    <row r="82" spans="1:82">
      <c r="A82" s="74">
        <v>77</v>
      </c>
      <c r="B82" s="70" t="s">
        <v>539</v>
      </c>
      <c r="C82" s="70" t="s">
        <v>546</v>
      </c>
      <c r="D82" s="70">
        <v>7</v>
      </c>
      <c r="E82" s="70" t="s">
        <v>92</v>
      </c>
      <c r="G82" s="70" t="s">
        <v>525</v>
      </c>
      <c r="H82" s="70" t="s">
        <v>213</v>
      </c>
      <c r="I82" s="70" t="s">
        <v>239</v>
      </c>
      <c r="J82" s="70" t="b">
        <v>1</v>
      </c>
      <c r="N82" s="70"/>
      <c r="O82" s="70">
        <v>2.99</v>
      </c>
      <c r="P82" s="70">
        <v>1</v>
      </c>
      <c r="Q82" s="70">
        <v>0</v>
      </c>
      <c r="R82" s="70">
        <v>0</v>
      </c>
      <c r="S82" s="70">
        <v>0</v>
      </c>
      <c r="T82" s="70">
        <v>1.9900000000000002</v>
      </c>
      <c r="U82" s="70">
        <v>0</v>
      </c>
      <c r="W82" s="70" t="s">
        <v>526</v>
      </c>
      <c r="X82" s="70">
        <v>0</v>
      </c>
      <c r="Y82" s="70">
        <v>0.97</v>
      </c>
      <c r="Z82" s="70" t="s">
        <v>1</v>
      </c>
      <c r="AB82" s="70" t="s">
        <v>527</v>
      </c>
      <c r="AI82" s="70" t="s">
        <v>531</v>
      </c>
      <c r="AJ82" s="70">
        <v>20</v>
      </c>
      <c r="AK82" s="70">
        <v>0.6</v>
      </c>
      <c r="AX82" s="70">
        <v>0</v>
      </c>
      <c r="AY82" s="70">
        <v>0</v>
      </c>
      <c r="AZ82" s="70">
        <v>0</v>
      </c>
      <c r="BA82" s="70">
        <v>3187.2</v>
      </c>
      <c r="BB82" s="70">
        <v>3187.2</v>
      </c>
      <c r="BC82" s="70">
        <v>0</v>
      </c>
      <c r="BD82" s="70">
        <v>0</v>
      </c>
      <c r="BE82" s="70">
        <v>0</v>
      </c>
      <c r="BF82" s="70">
        <v>0</v>
      </c>
      <c r="BG82" s="70">
        <v>0</v>
      </c>
      <c r="BH82" s="70">
        <v>0</v>
      </c>
      <c r="BI82" s="70">
        <v>0</v>
      </c>
      <c r="BJ82" s="70">
        <v>0</v>
      </c>
      <c r="BK82" s="70">
        <v>0</v>
      </c>
      <c r="BM82" s="70">
        <v>796.8</v>
      </c>
      <c r="BN82" s="70">
        <v>796.8</v>
      </c>
      <c r="BO82" s="70">
        <v>796.8</v>
      </c>
      <c r="BP82" s="70">
        <v>796.8</v>
      </c>
      <c r="BQ82" s="70">
        <v>796.8</v>
      </c>
      <c r="BR82" s="70">
        <v>796.8</v>
      </c>
      <c r="BS82" s="70">
        <v>796.8</v>
      </c>
      <c r="BT82" s="70">
        <v>796.8</v>
      </c>
      <c r="BY82" s="103"/>
      <c r="CA82" s="134" t="b">
        <v>1</v>
      </c>
      <c r="CB82" s="134" t="b">
        <v>1</v>
      </c>
      <c r="CC82" s="134" t="b">
        <v>1</v>
      </c>
      <c r="CD82" s="134" t="b">
        <v>1</v>
      </c>
    </row>
    <row r="83" spans="1:82">
      <c r="A83" s="74">
        <v>78</v>
      </c>
      <c r="B83" s="70" t="s">
        <v>539</v>
      </c>
      <c r="C83" s="70" t="s">
        <v>546</v>
      </c>
      <c r="D83" s="70">
        <v>7</v>
      </c>
      <c r="E83" s="70" t="s">
        <v>93</v>
      </c>
      <c r="G83" s="70" t="s">
        <v>525</v>
      </c>
      <c r="H83" s="70" t="s">
        <v>213</v>
      </c>
      <c r="I83" s="70" t="s">
        <v>239</v>
      </c>
      <c r="J83" s="70" t="b">
        <v>1</v>
      </c>
      <c r="N83" s="70"/>
      <c r="O83" s="70">
        <v>8.58</v>
      </c>
      <c r="P83" s="70">
        <v>1.5</v>
      </c>
      <c r="Q83" s="70">
        <v>0</v>
      </c>
      <c r="R83" s="70">
        <v>0</v>
      </c>
      <c r="S83" s="70">
        <v>0</v>
      </c>
      <c r="T83" s="70">
        <v>7.08</v>
      </c>
      <c r="U83" s="70">
        <v>0</v>
      </c>
      <c r="W83" s="70" t="s">
        <v>526</v>
      </c>
      <c r="X83" s="70">
        <v>0</v>
      </c>
      <c r="Y83" s="70">
        <v>1.64</v>
      </c>
      <c r="Z83" s="70" t="s">
        <v>1</v>
      </c>
      <c r="AB83" s="70" t="s">
        <v>527</v>
      </c>
      <c r="AI83" s="70" t="s">
        <v>531</v>
      </c>
      <c r="AJ83" s="70">
        <v>20</v>
      </c>
      <c r="AK83" s="70">
        <v>0.7</v>
      </c>
      <c r="AX83" s="70">
        <v>0</v>
      </c>
      <c r="AY83" s="70">
        <v>0</v>
      </c>
      <c r="AZ83" s="70">
        <v>0</v>
      </c>
      <c r="BA83" s="70">
        <v>796.8</v>
      </c>
      <c r="BB83" s="70">
        <v>796.8</v>
      </c>
      <c r="BC83" s="70">
        <v>0</v>
      </c>
      <c r="BD83" s="70">
        <v>0</v>
      </c>
      <c r="BE83" s="70">
        <v>0</v>
      </c>
      <c r="BF83" s="70">
        <v>0</v>
      </c>
      <c r="BG83" s="70">
        <v>0</v>
      </c>
      <c r="BH83" s="70">
        <v>0</v>
      </c>
      <c r="BI83" s="70">
        <v>0</v>
      </c>
      <c r="BJ83" s="70">
        <v>0</v>
      </c>
      <c r="BK83" s="70">
        <v>0</v>
      </c>
      <c r="BM83" s="70">
        <v>199.2</v>
      </c>
      <c r="BN83" s="70">
        <v>199.2</v>
      </c>
      <c r="BO83" s="70">
        <v>199.2</v>
      </c>
      <c r="BP83" s="70">
        <v>199.2</v>
      </c>
      <c r="BQ83" s="70">
        <v>199.2</v>
      </c>
      <c r="BR83" s="70">
        <v>199.2</v>
      </c>
      <c r="BS83" s="70">
        <v>199.2</v>
      </c>
      <c r="BT83" s="70">
        <v>199.2</v>
      </c>
      <c r="BY83" s="103"/>
      <c r="CA83" s="134" t="b">
        <v>1</v>
      </c>
      <c r="CB83" s="134" t="b">
        <v>1</v>
      </c>
      <c r="CC83" s="134" t="b">
        <v>1</v>
      </c>
      <c r="CD83" s="134" t="b">
        <v>1</v>
      </c>
    </row>
    <row r="84" spans="1:82">
      <c r="A84" s="74">
        <v>79</v>
      </c>
      <c r="B84" s="70" t="s">
        <v>539</v>
      </c>
      <c r="C84" s="70" t="s">
        <v>546</v>
      </c>
      <c r="D84" s="70">
        <v>7</v>
      </c>
      <c r="E84" s="70" t="s">
        <v>94</v>
      </c>
      <c r="G84" s="70" t="s">
        <v>525</v>
      </c>
      <c r="H84" s="70" t="s">
        <v>213</v>
      </c>
      <c r="I84" s="70" t="s">
        <v>239</v>
      </c>
      <c r="J84" s="70" t="b">
        <v>1</v>
      </c>
      <c r="N84" s="70"/>
      <c r="O84" s="70">
        <v>1.23</v>
      </c>
      <c r="P84" s="70">
        <v>1</v>
      </c>
      <c r="Q84" s="70">
        <v>0</v>
      </c>
      <c r="R84" s="70">
        <v>0</v>
      </c>
      <c r="S84" s="70">
        <v>0</v>
      </c>
      <c r="T84" s="70">
        <v>0.22999999999999998</v>
      </c>
      <c r="U84" s="70">
        <v>0</v>
      </c>
      <c r="W84" s="70" t="s">
        <v>526</v>
      </c>
      <c r="X84" s="70">
        <v>0</v>
      </c>
      <c r="Y84" s="70">
        <v>0.63</v>
      </c>
      <c r="Z84" s="70" t="s">
        <v>1</v>
      </c>
      <c r="AB84" s="70" t="s">
        <v>527</v>
      </c>
      <c r="AI84" s="70" t="s">
        <v>531</v>
      </c>
      <c r="AJ84" s="70">
        <v>15</v>
      </c>
      <c r="AK84" s="70">
        <v>0.6</v>
      </c>
      <c r="AX84" s="70">
        <v>0</v>
      </c>
      <c r="AY84" s="70">
        <v>0</v>
      </c>
      <c r="AZ84" s="70">
        <v>0</v>
      </c>
      <c r="BA84" s="70">
        <v>14923.183999999999</v>
      </c>
      <c r="BB84" s="70">
        <v>14923.183999999999</v>
      </c>
      <c r="BC84" s="70">
        <v>0</v>
      </c>
      <c r="BD84" s="70">
        <v>0</v>
      </c>
      <c r="BE84" s="70">
        <v>0</v>
      </c>
      <c r="BF84" s="70">
        <v>0</v>
      </c>
      <c r="BG84" s="70">
        <v>0</v>
      </c>
      <c r="BH84" s="70">
        <v>0</v>
      </c>
      <c r="BI84" s="70">
        <v>0</v>
      </c>
      <c r="BJ84" s="70">
        <v>0</v>
      </c>
      <c r="BK84" s="70">
        <v>0</v>
      </c>
      <c r="BM84" s="70">
        <v>3730.7959999999998</v>
      </c>
      <c r="BN84" s="70">
        <v>3730.7959999999998</v>
      </c>
      <c r="BO84" s="70">
        <v>3730.7959999999998</v>
      </c>
      <c r="BP84" s="70">
        <v>3730.7959999999998</v>
      </c>
      <c r="BQ84" s="70">
        <v>3730.7959999999998</v>
      </c>
      <c r="BR84" s="70">
        <v>3730.7959999999998</v>
      </c>
      <c r="BS84" s="70">
        <v>3730.7959999999998</v>
      </c>
      <c r="BT84" s="70">
        <v>3730.7959999999998</v>
      </c>
      <c r="BY84" s="103"/>
      <c r="CA84" s="134" t="b">
        <v>1</v>
      </c>
      <c r="CB84" s="134" t="b">
        <v>1</v>
      </c>
      <c r="CC84" s="134" t="b">
        <v>1</v>
      </c>
      <c r="CD84" s="134" t="b">
        <v>1</v>
      </c>
    </row>
    <row r="85" spans="1:82">
      <c r="A85" s="74">
        <v>80</v>
      </c>
      <c r="B85" s="70" t="s">
        <v>539</v>
      </c>
      <c r="C85" s="70" t="s">
        <v>546</v>
      </c>
      <c r="D85" s="70">
        <v>7</v>
      </c>
      <c r="E85" s="70" t="s">
        <v>95</v>
      </c>
      <c r="G85" s="70" t="s">
        <v>525</v>
      </c>
      <c r="H85" s="70" t="s">
        <v>213</v>
      </c>
      <c r="I85" s="70" t="s">
        <v>239</v>
      </c>
      <c r="J85" s="70" t="b">
        <v>1</v>
      </c>
      <c r="N85" s="70"/>
      <c r="O85" s="70">
        <v>13.13</v>
      </c>
      <c r="P85" s="70">
        <v>2</v>
      </c>
      <c r="Q85" s="70">
        <v>0</v>
      </c>
      <c r="R85" s="70">
        <v>0</v>
      </c>
      <c r="S85" s="70">
        <v>0</v>
      </c>
      <c r="T85" s="70">
        <v>11.13</v>
      </c>
      <c r="U85" s="70">
        <v>0</v>
      </c>
      <c r="W85" s="70" t="s">
        <v>526</v>
      </c>
      <c r="X85" s="70">
        <v>0</v>
      </c>
      <c r="Y85" s="70">
        <v>1.93</v>
      </c>
      <c r="Z85" s="70" t="s">
        <v>1</v>
      </c>
      <c r="AB85" s="70" t="s">
        <v>527</v>
      </c>
      <c r="AI85" s="70" t="s">
        <v>531</v>
      </c>
      <c r="AJ85" s="70">
        <v>15</v>
      </c>
      <c r="AK85" s="70">
        <v>0.7</v>
      </c>
      <c r="AX85" s="70">
        <v>0</v>
      </c>
      <c r="AY85" s="70">
        <v>0</v>
      </c>
      <c r="AZ85" s="70">
        <v>0</v>
      </c>
      <c r="BA85" s="70">
        <v>3730.7959999999998</v>
      </c>
      <c r="BB85" s="70">
        <v>3730.7959999999998</v>
      </c>
      <c r="BC85" s="70">
        <v>0</v>
      </c>
      <c r="BD85" s="70">
        <v>0</v>
      </c>
      <c r="BE85" s="70">
        <v>0</v>
      </c>
      <c r="BF85" s="70">
        <v>0</v>
      </c>
      <c r="BG85" s="70">
        <v>0</v>
      </c>
      <c r="BH85" s="70">
        <v>0</v>
      </c>
      <c r="BI85" s="70">
        <v>0</v>
      </c>
      <c r="BJ85" s="70">
        <v>0</v>
      </c>
      <c r="BK85" s="70">
        <v>0</v>
      </c>
      <c r="BM85" s="70">
        <v>932.69899999999996</v>
      </c>
      <c r="BN85" s="70">
        <v>932.69899999999996</v>
      </c>
      <c r="BO85" s="70">
        <v>932.69899999999996</v>
      </c>
      <c r="BP85" s="70">
        <v>932.69899999999996</v>
      </c>
      <c r="BQ85" s="70">
        <v>932.69899999999996</v>
      </c>
      <c r="BR85" s="70">
        <v>932.69899999999996</v>
      </c>
      <c r="BS85" s="70">
        <v>932.69899999999996</v>
      </c>
      <c r="BT85" s="70">
        <v>932.69899999999996</v>
      </c>
      <c r="BY85" s="103"/>
      <c r="CA85" s="134" t="b">
        <v>1</v>
      </c>
      <c r="CB85" s="134" t="b">
        <v>1</v>
      </c>
      <c r="CC85" s="134" t="b">
        <v>1</v>
      </c>
      <c r="CD85" s="134" t="b">
        <v>1</v>
      </c>
    </row>
    <row r="86" spans="1:82">
      <c r="A86" s="74">
        <v>81</v>
      </c>
      <c r="B86" s="70" t="s">
        <v>539</v>
      </c>
      <c r="C86" s="70" t="s">
        <v>546</v>
      </c>
      <c r="D86" s="70">
        <v>7</v>
      </c>
      <c r="E86" s="70" t="s">
        <v>96</v>
      </c>
      <c r="G86" s="70" t="s">
        <v>525</v>
      </c>
      <c r="H86" s="70" t="s">
        <v>213</v>
      </c>
      <c r="J86" s="70" t="s">
        <v>222</v>
      </c>
      <c r="N86" s="70"/>
      <c r="O86" s="70">
        <v>3.0099</v>
      </c>
      <c r="P86" s="70">
        <v>1</v>
      </c>
      <c r="Q86" s="70">
        <v>0</v>
      </c>
      <c r="R86" s="70">
        <v>0</v>
      </c>
      <c r="S86" s="70">
        <v>0</v>
      </c>
      <c r="T86" s="70">
        <v>2.0099</v>
      </c>
      <c r="U86" s="70">
        <v>0</v>
      </c>
      <c r="W86" s="70" t="e">
        <v>#N/A</v>
      </c>
      <c r="X86" s="70">
        <v>0</v>
      </c>
      <c r="Y86" s="70">
        <v>0.36</v>
      </c>
      <c r="Z86" s="70" t="s">
        <v>1</v>
      </c>
      <c r="AB86" s="70" t="s">
        <v>527</v>
      </c>
      <c r="AI86" s="70" t="s">
        <v>531</v>
      </c>
      <c r="AJ86" s="70">
        <v>20</v>
      </c>
      <c r="AK86" s="70">
        <v>0.6</v>
      </c>
      <c r="AX86" s="70">
        <v>0</v>
      </c>
      <c r="AY86" s="70">
        <v>0</v>
      </c>
      <c r="AZ86" s="70">
        <v>0</v>
      </c>
      <c r="BA86" s="70">
        <v>1960</v>
      </c>
      <c r="BB86" s="70">
        <v>1960</v>
      </c>
      <c r="BC86" s="70">
        <v>0</v>
      </c>
      <c r="BD86" s="70">
        <v>0</v>
      </c>
      <c r="BE86" s="70">
        <v>0</v>
      </c>
      <c r="BF86" s="70">
        <v>0</v>
      </c>
      <c r="BG86" s="70">
        <v>0</v>
      </c>
      <c r="BH86" s="70">
        <v>0</v>
      </c>
      <c r="BI86" s="70">
        <v>0</v>
      </c>
      <c r="BJ86" s="70">
        <v>0</v>
      </c>
      <c r="BK86" s="70">
        <v>0</v>
      </c>
      <c r="BM86" s="70">
        <v>490</v>
      </c>
      <c r="BN86" s="70">
        <v>490</v>
      </c>
      <c r="BO86" s="70">
        <v>490</v>
      </c>
      <c r="BP86" s="70">
        <v>490</v>
      </c>
      <c r="BQ86" s="70">
        <v>490</v>
      </c>
      <c r="BR86" s="70">
        <v>490</v>
      </c>
      <c r="BS86" s="70">
        <v>490</v>
      </c>
      <c r="BT86" s="70">
        <v>490</v>
      </c>
      <c r="BY86" s="103"/>
      <c r="CA86" s="134" t="b">
        <v>1</v>
      </c>
      <c r="CB86" s="134" t="b">
        <v>1</v>
      </c>
      <c r="CC86" s="134" t="b">
        <v>1</v>
      </c>
      <c r="CD86" s="134" t="b">
        <v>1</v>
      </c>
    </row>
    <row r="87" spans="1:82">
      <c r="A87" s="74">
        <v>82</v>
      </c>
      <c r="B87" s="70" t="s">
        <v>539</v>
      </c>
      <c r="C87" s="70" t="s">
        <v>546</v>
      </c>
      <c r="D87" s="70">
        <v>7</v>
      </c>
      <c r="E87" s="70" t="s">
        <v>97</v>
      </c>
      <c r="G87" s="70" t="s">
        <v>525</v>
      </c>
      <c r="H87" s="70" t="s">
        <v>213</v>
      </c>
      <c r="I87" s="70" t="s">
        <v>239</v>
      </c>
      <c r="J87" s="70" t="b">
        <v>1</v>
      </c>
      <c r="N87" s="70"/>
      <c r="O87" s="70">
        <v>7.69</v>
      </c>
      <c r="P87" s="70">
        <v>2</v>
      </c>
      <c r="Q87" s="70">
        <v>0</v>
      </c>
      <c r="R87" s="70">
        <v>0</v>
      </c>
      <c r="S87" s="70">
        <v>0</v>
      </c>
      <c r="T87" s="70">
        <v>5.69</v>
      </c>
      <c r="U87" s="70">
        <v>0</v>
      </c>
      <c r="W87" s="70" t="s">
        <v>526</v>
      </c>
      <c r="X87" s="70">
        <v>0</v>
      </c>
      <c r="Y87" s="70">
        <v>1.8</v>
      </c>
      <c r="Z87" s="70" t="s">
        <v>1</v>
      </c>
      <c r="AB87" s="70" t="s">
        <v>527</v>
      </c>
      <c r="AI87" s="70" t="s">
        <v>531</v>
      </c>
      <c r="AJ87" s="70">
        <v>20</v>
      </c>
      <c r="AK87" s="70">
        <v>0.7</v>
      </c>
      <c r="AX87" s="70">
        <v>0</v>
      </c>
      <c r="AY87" s="70">
        <v>0</v>
      </c>
      <c r="AZ87" s="70">
        <v>0</v>
      </c>
      <c r="BA87" s="70">
        <v>490</v>
      </c>
      <c r="BB87" s="70">
        <v>490</v>
      </c>
      <c r="BC87" s="70">
        <v>0</v>
      </c>
      <c r="BD87" s="70">
        <v>0</v>
      </c>
      <c r="BE87" s="70">
        <v>0</v>
      </c>
      <c r="BF87" s="70">
        <v>0</v>
      </c>
      <c r="BG87" s="70">
        <v>0</v>
      </c>
      <c r="BH87" s="70">
        <v>0</v>
      </c>
      <c r="BI87" s="70">
        <v>0</v>
      </c>
      <c r="BJ87" s="70">
        <v>0</v>
      </c>
      <c r="BK87" s="70">
        <v>0</v>
      </c>
      <c r="BM87" s="70">
        <v>122.5</v>
      </c>
      <c r="BN87" s="70">
        <v>122.5</v>
      </c>
      <c r="BO87" s="70">
        <v>122.5</v>
      </c>
      <c r="BP87" s="70">
        <v>122.5</v>
      </c>
      <c r="BQ87" s="70">
        <v>122.5</v>
      </c>
      <c r="BR87" s="70">
        <v>122.5</v>
      </c>
      <c r="BS87" s="70">
        <v>122.5</v>
      </c>
      <c r="BT87" s="70">
        <v>122.5</v>
      </c>
      <c r="BY87" s="103"/>
      <c r="CA87" s="134" t="b">
        <v>1</v>
      </c>
      <c r="CB87" s="134" t="b">
        <v>1</v>
      </c>
      <c r="CC87" s="134" t="b">
        <v>1</v>
      </c>
      <c r="CD87" s="134" t="b">
        <v>1</v>
      </c>
    </row>
    <row r="88" spans="1:82">
      <c r="A88" s="74">
        <v>83</v>
      </c>
      <c r="B88" s="70" t="s">
        <v>539</v>
      </c>
      <c r="C88" s="70" t="s">
        <v>546</v>
      </c>
      <c r="D88" s="70">
        <v>7</v>
      </c>
      <c r="E88" s="70" t="s">
        <v>98</v>
      </c>
      <c r="G88" s="70" t="s">
        <v>525</v>
      </c>
      <c r="H88" s="70" t="s">
        <v>213</v>
      </c>
      <c r="J88" s="70" t="s">
        <v>222</v>
      </c>
      <c r="N88" s="70"/>
      <c r="O88" s="70">
        <v>0.94</v>
      </c>
      <c r="P88" s="70">
        <v>0.94</v>
      </c>
      <c r="Q88" s="70">
        <v>0</v>
      </c>
      <c r="R88" s="70">
        <v>0</v>
      </c>
      <c r="S88" s="70">
        <v>0</v>
      </c>
      <c r="T88" s="70">
        <v>0</v>
      </c>
      <c r="U88" s="70">
        <v>0</v>
      </c>
      <c r="W88" s="70" t="e">
        <v>#N/A</v>
      </c>
      <c r="X88" s="70">
        <v>0</v>
      </c>
      <c r="Y88" s="70">
        <v>3</v>
      </c>
      <c r="Z88" s="70" t="s">
        <v>1</v>
      </c>
      <c r="AB88" s="70" t="s">
        <v>527</v>
      </c>
      <c r="AI88" s="70" t="s">
        <v>531</v>
      </c>
      <c r="AJ88" s="70">
        <v>20</v>
      </c>
      <c r="AK88" s="70">
        <v>0.6</v>
      </c>
      <c r="AX88" s="70">
        <v>0</v>
      </c>
      <c r="AY88" s="70">
        <v>0</v>
      </c>
      <c r="AZ88" s="70">
        <v>0</v>
      </c>
      <c r="BA88" s="70">
        <v>14769.2</v>
      </c>
      <c r="BB88" s="70">
        <v>14769.2</v>
      </c>
      <c r="BC88" s="70">
        <v>0</v>
      </c>
      <c r="BD88" s="70">
        <v>0</v>
      </c>
      <c r="BE88" s="70">
        <v>0</v>
      </c>
      <c r="BF88" s="70">
        <v>0</v>
      </c>
      <c r="BG88" s="70">
        <v>0</v>
      </c>
      <c r="BH88" s="70">
        <v>0</v>
      </c>
      <c r="BI88" s="70">
        <v>0</v>
      </c>
      <c r="BJ88" s="70">
        <v>0</v>
      </c>
      <c r="BK88" s="70">
        <v>0</v>
      </c>
      <c r="BM88" s="70">
        <v>3692.3</v>
      </c>
      <c r="BN88" s="70">
        <v>3692.3</v>
      </c>
      <c r="BO88" s="70">
        <v>3692.3</v>
      </c>
      <c r="BP88" s="70">
        <v>3692.3</v>
      </c>
      <c r="BQ88" s="70">
        <v>3692.3</v>
      </c>
      <c r="BR88" s="70">
        <v>3692.3</v>
      </c>
      <c r="BS88" s="70">
        <v>3692.3</v>
      </c>
      <c r="BT88" s="70">
        <v>3692.3</v>
      </c>
      <c r="BY88" s="103"/>
      <c r="CA88" s="134" t="b">
        <v>1</v>
      </c>
      <c r="CB88" s="134" t="b">
        <v>1</v>
      </c>
      <c r="CC88" s="134" t="b">
        <v>1</v>
      </c>
      <c r="CD88" s="134" t="b">
        <v>1</v>
      </c>
    </row>
    <row r="89" spans="1:82">
      <c r="A89" s="74">
        <v>84</v>
      </c>
      <c r="B89" s="70" t="s">
        <v>539</v>
      </c>
      <c r="C89" s="70" t="s">
        <v>546</v>
      </c>
      <c r="D89" s="70">
        <v>7</v>
      </c>
      <c r="E89" s="70" t="s">
        <v>99</v>
      </c>
      <c r="G89" s="70" t="s">
        <v>525</v>
      </c>
      <c r="H89" s="70" t="s">
        <v>213</v>
      </c>
      <c r="I89" s="70" t="s">
        <v>239</v>
      </c>
      <c r="J89" s="70" t="b">
        <v>1</v>
      </c>
      <c r="N89" s="70"/>
      <c r="O89" s="70">
        <v>3.44</v>
      </c>
      <c r="P89" s="70">
        <v>3.44</v>
      </c>
      <c r="Q89" s="70">
        <v>0</v>
      </c>
      <c r="R89" s="70">
        <v>0</v>
      </c>
      <c r="S89" s="70">
        <v>0</v>
      </c>
      <c r="T89" s="70">
        <v>0</v>
      </c>
      <c r="U89" s="70">
        <v>0</v>
      </c>
      <c r="W89" s="70" t="s">
        <v>526</v>
      </c>
      <c r="X89" s="70">
        <v>0</v>
      </c>
      <c r="Y89" s="70">
        <v>5.4</v>
      </c>
      <c r="Z89" s="70" t="s">
        <v>1</v>
      </c>
      <c r="AB89" s="70" t="s">
        <v>527</v>
      </c>
      <c r="AI89" s="70" t="s">
        <v>531</v>
      </c>
      <c r="AJ89" s="70">
        <v>20</v>
      </c>
      <c r="AK89" s="70">
        <v>0.7</v>
      </c>
      <c r="AX89" s="70">
        <v>0</v>
      </c>
      <c r="AY89" s="70">
        <v>0</v>
      </c>
      <c r="AZ89" s="70">
        <v>0</v>
      </c>
      <c r="BA89" s="70">
        <v>3692.3</v>
      </c>
      <c r="BB89" s="70">
        <v>3692.3</v>
      </c>
      <c r="BC89" s="70">
        <v>0</v>
      </c>
      <c r="BD89" s="70">
        <v>0</v>
      </c>
      <c r="BE89" s="70">
        <v>0</v>
      </c>
      <c r="BF89" s="70">
        <v>0</v>
      </c>
      <c r="BG89" s="70">
        <v>0</v>
      </c>
      <c r="BH89" s="70">
        <v>0</v>
      </c>
      <c r="BI89" s="70">
        <v>0</v>
      </c>
      <c r="BJ89" s="70">
        <v>0</v>
      </c>
      <c r="BK89" s="70">
        <v>0</v>
      </c>
      <c r="BM89" s="70">
        <v>923.07500000000005</v>
      </c>
      <c r="BN89" s="70">
        <v>923.07500000000005</v>
      </c>
      <c r="BO89" s="70">
        <v>923.07500000000005</v>
      </c>
      <c r="BP89" s="70">
        <v>923.07500000000005</v>
      </c>
      <c r="BQ89" s="70">
        <v>923.07500000000005</v>
      </c>
      <c r="BR89" s="70">
        <v>923.07500000000005</v>
      </c>
      <c r="BS89" s="70">
        <v>923.07500000000005</v>
      </c>
      <c r="BT89" s="70">
        <v>923.07500000000005</v>
      </c>
      <c r="BY89" s="103"/>
      <c r="CA89" s="134" t="b">
        <v>1</v>
      </c>
      <c r="CB89" s="134" t="b">
        <v>1</v>
      </c>
      <c r="CC89" s="134" t="b">
        <v>1</v>
      </c>
      <c r="CD89" s="134" t="b">
        <v>1</v>
      </c>
    </row>
    <row r="90" spans="1:82">
      <c r="A90" s="74">
        <v>85</v>
      </c>
      <c r="B90" s="70" t="s">
        <v>539</v>
      </c>
      <c r="C90" s="70" t="s">
        <v>546</v>
      </c>
      <c r="D90" s="70">
        <v>7</v>
      </c>
      <c r="E90" s="70" t="s">
        <v>100</v>
      </c>
      <c r="G90" s="70" t="s">
        <v>525</v>
      </c>
      <c r="H90" s="70" t="s">
        <v>213</v>
      </c>
      <c r="I90" s="70" t="s">
        <v>239</v>
      </c>
      <c r="J90" s="70" t="b">
        <v>1</v>
      </c>
      <c r="N90" s="70"/>
      <c r="O90" s="70">
        <v>7.22</v>
      </c>
      <c r="P90" s="70">
        <v>1</v>
      </c>
      <c r="Q90" s="70">
        <v>0</v>
      </c>
      <c r="R90" s="70">
        <v>0</v>
      </c>
      <c r="S90" s="70">
        <v>0</v>
      </c>
      <c r="T90" s="70">
        <v>6.22</v>
      </c>
      <c r="U90" s="70">
        <v>1.9542627165374201E-3</v>
      </c>
      <c r="W90" s="70" t="s">
        <v>526</v>
      </c>
      <c r="X90" s="70">
        <v>0</v>
      </c>
      <c r="Y90" s="70">
        <v>0.96</v>
      </c>
      <c r="Z90" s="70" t="s">
        <v>1</v>
      </c>
      <c r="AB90" s="70" t="s">
        <v>527</v>
      </c>
      <c r="AI90" s="70" t="s">
        <v>531</v>
      </c>
      <c r="AJ90" s="70">
        <v>15</v>
      </c>
      <c r="AK90" s="70">
        <v>0.6</v>
      </c>
      <c r="AX90" s="70">
        <v>0</v>
      </c>
      <c r="AY90" s="70">
        <v>0</v>
      </c>
      <c r="AZ90" s="70">
        <v>0</v>
      </c>
      <c r="BA90" s="70">
        <v>40</v>
      </c>
      <c r="BB90" s="70">
        <v>40</v>
      </c>
      <c r="BC90" s="70">
        <v>0</v>
      </c>
      <c r="BD90" s="70">
        <v>0</v>
      </c>
      <c r="BE90" s="70">
        <v>0</v>
      </c>
      <c r="BF90" s="70">
        <v>0</v>
      </c>
      <c r="BG90" s="70">
        <v>0</v>
      </c>
      <c r="BH90" s="70">
        <v>0</v>
      </c>
      <c r="BI90" s="70">
        <v>0</v>
      </c>
      <c r="BJ90" s="70">
        <v>0</v>
      </c>
      <c r="BK90" s="70">
        <v>0</v>
      </c>
      <c r="BM90" s="70">
        <v>10</v>
      </c>
      <c r="BN90" s="70">
        <v>10</v>
      </c>
      <c r="BO90" s="70">
        <v>10</v>
      </c>
      <c r="BP90" s="70">
        <v>10</v>
      </c>
      <c r="BQ90" s="70">
        <v>10</v>
      </c>
      <c r="BR90" s="70">
        <v>10</v>
      </c>
      <c r="BS90" s="70">
        <v>10</v>
      </c>
      <c r="BT90" s="70">
        <v>10</v>
      </c>
      <c r="BY90" s="103"/>
      <c r="CA90" s="134" t="b">
        <v>1</v>
      </c>
      <c r="CB90" s="134" t="b">
        <v>1</v>
      </c>
      <c r="CC90" s="134" t="b">
        <v>1</v>
      </c>
      <c r="CD90" s="134" t="b">
        <v>1</v>
      </c>
    </row>
    <row r="91" spans="1:82">
      <c r="A91" s="74">
        <v>86</v>
      </c>
      <c r="B91" s="70" t="s">
        <v>539</v>
      </c>
      <c r="C91" s="70" t="s">
        <v>547</v>
      </c>
      <c r="D91" s="70">
        <v>8</v>
      </c>
      <c r="E91" s="70" t="s">
        <v>101</v>
      </c>
      <c r="G91" s="70" t="s">
        <v>525</v>
      </c>
      <c r="H91" s="70" t="s">
        <v>213</v>
      </c>
      <c r="J91" s="70" t="s">
        <v>222</v>
      </c>
      <c r="N91" s="70"/>
      <c r="O91" s="70">
        <v>1.3</v>
      </c>
      <c r="P91" s="70">
        <v>0.92</v>
      </c>
      <c r="Q91" s="70">
        <v>0</v>
      </c>
      <c r="R91" s="70">
        <v>0</v>
      </c>
      <c r="S91" s="70">
        <v>0</v>
      </c>
      <c r="T91" s="70">
        <v>0.38</v>
      </c>
      <c r="U91" s="70">
        <v>0</v>
      </c>
      <c r="W91" s="70" t="e">
        <v>#N/A</v>
      </c>
      <c r="X91" s="70">
        <v>0</v>
      </c>
      <c r="Y91" s="70">
        <v>1</v>
      </c>
      <c r="Z91" s="70" t="s">
        <v>1</v>
      </c>
      <c r="AB91" s="70" t="s">
        <v>527</v>
      </c>
      <c r="AI91" s="70" t="s">
        <v>534</v>
      </c>
      <c r="AJ91" s="70">
        <v>15</v>
      </c>
      <c r="AK91" s="70">
        <v>0.5</v>
      </c>
      <c r="AQ91" s="70">
        <v>0.9</v>
      </c>
      <c r="AX91" s="70">
        <v>0</v>
      </c>
      <c r="AY91" s="70">
        <v>0</v>
      </c>
      <c r="AZ91" s="70">
        <v>0</v>
      </c>
      <c r="BA91" s="70">
        <v>166271</v>
      </c>
      <c r="BB91" s="70">
        <v>166271</v>
      </c>
      <c r="BC91" s="70">
        <v>0</v>
      </c>
      <c r="BD91" s="70">
        <v>0</v>
      </c>
      <c r="BE91" s="70">
        <v>0</v>
      </c>
      <c r="BF91" s="70">
        <v>0</v>
      </c>
      <c r="BG91" s="70">
        <v>0</v>
      </c>
      <c r="BH91" s="70">
        <v>0</v>
      </c>
      <c r="BI91" s="70">
        <v>0</v>
      </c>
      <c r="BJ91" s="70">
        <v>0</v>
      </c>
      <c r="BK91" s="70">
        <v>0</v>
      </c>
      <c r="BM91" s="70">
        <v>41567.75</v>
      </c>
      <c r="BN91" s="70">
        <v>41567.75</v>
      </c>
      <c r="BO91" s="70">
        <v>41567.75</v>
      </c>
      <c r="BP91" s="70">
        <v>41567.75</v>
      </c>
      <c r="BQ91" s="70">
        <v>41567.75</v>
      </c>
      <c r="BR91" s="70">
        <v>41567.75</v>
      </c>
      <c r="BS91" s="70">
        <v>41567.75</v>
      </c>
      <c r="BT91" s="70">
        <v>41567.75</v>
      </c>
      <c r="BY91" s="103"/>
      <c r="CA91" s="134" t="b">
        <v>1</v>
      </c>
      <c r="CB91" s="134" t="b">
        <v>1</v>
      </c>
      <c r="CC91" s="134" t="b">
        <v>1</v>
      </c>
      <c r="CD91" s="134" t="b">
        <v>1</v>
      </c>
    </row>
    <row r="92" spans="1:82">
      <c r="A92" s="74">
        <v>87</v>
      </c>
      <c r="B92" s="70" t="s">
        <v>539</v>
      </c>
      <c r="C92" s="70" t="s">
        <v>547</v>
      </c>
      <c r="D92" s="70">
        <v>8</v>
      </c>
      <c r="E92" s="70" t="s">
        <v>102</v>
      </c>
      <c r="G92" s="70" t="s">
        <v>525</v>
      </c>
      <c r="H92" s="70" t="s">
        <v>213</v>
      </c>
      <c r="J92" s="70" t="s">
        <v>222</v>
      </c>
      <c r="N92" s="70"/>
      <c r="O92" s="70">
        <v>2.7599</v>
      </c>
      <c r="P92" s="70">
        <v>0.52</v>
      </c>
      <c r="Q92" s="70">
        <v>0</v>
      </c>
      <c r="R92" s="70">
        <v>0</v>
      </c>
      <c r="S92" s="70">
        <v>0</v>
      </c>
      <c r="T92" s="70">
        <v>2.2399</v>
      </c>
      <c r="U92" s="70">
        <v>0</v>
      </c>
      <c r="W92" s="70" t="e">
        <v>#N/A</v>
      </c>
      <c r="X92" s="70">
        <v>0</v>
      </c>
      <c r="Y92" s="70">
        <v>1</v>
      </c>
      <c r="Z92" s="70" t="s">
        <v>1</v>
      </c>
      <c r="AB92" s="70" t="s">
        <v>527</v>
      </c>
      <c r="AI92" s="70" t="s">
        <v>534</v>
      </c>
      <c r="AJ92" s="70">
        <v>15</v>
      </c>
      <c r="AK92" s="70">
        <v>0.5</v>
      </c>
      <c r="AQ92" s="70">
        <v>0.9</v>
      </c>
      <c r="AX92" s="70">
        <v>0</v>
      </c>
      <c r="AY92" s="70">
        <v>0</v>
      </c>
      <c r="AZ92" s="70">
        <v>0</v>
      </c>
      <c r="BA92" s="70">
        <v>3099881</v>
      </c>
      <c r="BB92" s="70">
        <v>3099881</v>
      </c>
      <c r="BC92" s="70">
        <v>0</v>
      </c>
      <c r="BD92" s="70">
        <v>0</v>
      </c>
      <c r="BE92" s="70">
        <v>0</v>
      </c>
      <c r="BF92" s="70">
        <v>0</v>
      </c>
      <c r="BG92" s="70">
        <v>0</v>
      </c>
      <c r="BH92" s="70">
        <v>0</v>
      </c>
      <c r="BI92" s="70">
        <v>0</v>
      </c>
      <c r="BJ92" s="70">
        <v>0</v>
      </c>
      <c r="BK92" s="70">
        <v>0</v>
      </c>
      <c r="BM92" s="70">
        <v>774970.25</v>
      </c>
      <c r="BN92" s="70">
        <v>774970.25</v>
      </c>
      <c r="BO92" s="70">
        <v>774970.25</v>
      </c>
      <c r="BP92" s="70">
        <v>774970.25</v>
      </c>
      <c r="BQ92" s="70">
        <v>774970.25</v>
      </c>
      <c r="BR92" s="70">
        <v>774970.25</v>
      </c>
      <c r="BS92" s="70">
        <v>774970.25</v>
      </c>
      <c r="BT92" s="70">
        <v>774970.25</v>
      </c>
      <c r="BY92" s="103"/>
      <c r="CA92" s="134" t="b">
        <v>1</v>
      </c>
      <c r="CB92" s="134" t="b">
        <v>1</v>
      </c>
      <c r="CC92" s="134" t="b">
        <v>1</v>
      </c>
      <c r="CD92" s="134" t="b">
        <v>1</v>
      </c>
    </row>
    <row r="93" spans="1:82">
      <c r="A93" s="74">
        <v>88</v>
      </c>
      <c r="B93" s="70" t="s">
        <v>539</v>
      </c>
      <c r="C93" s="70" t="s">
        <v>547</v>
      </c>
      <c r="D93" s="70">
        <v>8</v>
      </c>
      <c r="E93" s="70" t="s">
        <v>103</v>
      </c>
      <c r="G93" s="70" t="s">
        <v>525</v>
      </c>
      <c r="H93" s="70" t="s">
        <v>213</v>
      </c>
      <c r="J93" s="70" t="s">
        <v>222</v>
      </c>
      <c r="N93" s="70"/>
      <c r="O93" s="70">
        <v>1.1599999999999999</v>
      </c>
      <c r="P93" s="70">
        <v>0.54</v>
      </c>
      <c r="Q93" s="70">
        <v>0</v>
      </c>
      <c r="R93" s="70">
        <v>0</v>
      </c>
      <c r="S93" s="70">
        <v>0</v>
      </c>
      <c r="T93" s="70">
        <v>0.61999999999999988</v>
      </c>
      <c r="U93" s="70">
        <v>0</v>
      </c>
      <c r="W93" s="70" t="e">
        <v>#N/A</v>
      </c>
      <c r="X93" s="70">
        <v>0</v>
      </c>
      <c r="Y93" s="70">
        <v>1</v>
      </c>
      <c r="Z93" s="70" t="s">
        <v>1</v>
      </c>
      <c r="AB93" s="70" t="s">
        <v>527</v>
      </c>
      <c r="AI93" s="70" t="s">
        <v>534</v>
      </c>
      <c r="AJ93" s="70">
        <v>14</v>
      </c>
      <c r="AK93" s="70">
        <v>0.5</v>
      </c>
      <c r="AQ93" s="70">
        <v>0.9</v>
      </c>
      <c r="AX93" s="70">
        <v>0</v>
      </c>
      <c r="AY93" s="70">
        <v>0</v>
      </c>
      <c r="AZ93" s="70">
        <v>0</v>
      </c>
      <c r="BA93" s="70">
        <v>2251556</v>
      </c>
      <c r="BB93" s="70">
        <v>2251556</v>
      </c>
      <c r="BC93" s="70">
        <v>0</v>
      </c>
      <c r="BD93" s="70">
        <v>0</v>
      </c>
      <c r="BE93" s="70">
        <v>0</v>
      </c>
      <c r="BF93" s="70">
        <v>0</v>
      </c>
      <c r="BG93" s="70">
        <v>0</v>
      </c>
      <c r="BH93" s="70">
        <v>0</v>
      </c>
      <c r="BI93" s="70">
        <v>0</v>
      </c>
      <c r="BJ93" s="70">
        <v>0</v>
      </c>
      <c r="BK93" s="70">
        <v>0</v>
      </c>
      <c r="BM93" s="70">
        <v>562889</v>
      </c>
      <c r="BN93" s="70">
        <v>562889</v>
      </c>
      <c r="BO93" s="70">
        <v>562889</v>
      </c>
      <c r="BP93" s="70">
        <v>562889</v>
      </c>
      <c r="BQ93" s="70">
        <v>562889</v>
      </c>
      <c r="BR93" s="70">
        <v>562889</v>
      </c>
      <c r="BS93" s="70">
        <v>562889</v>
      </c>
      <c r="BT93" s="70">
        <v>562889</v>
      </c>
      <c r="BY93" s="103"/>
      <c r="CA93" s="134" t="b">
        <v>1</v>
      </c>
      <c r="CB93" s="134" t="b">
        <v>1</v>
      </c>
      <c r="CC93" s="134" t="b">
        <v>1</v>
      </c>
      <c r="CD93" s="134" t="b">
        <v>1</v>
      </c>
    </row>
    <row r="94" spans="1:82">
      <c r="A94" s="74">
        <v>89</v>
      </c>
      <c r="B94" s="70" t="s">
        <v>539</v>
      </c>
      <c r="C94" s="70" t="s">
        <v>547</v>
      </c>
      <c r="D94" s="70">
        <v>8</v>
      </c>
      <c r="E94" s="70" t="s">
        <v>104</v>
      </c>
      <c r="G94" s="70" t="s">
        <v>525</v>
      </c>
      <c r="H94" s="70" t="s">
        <v>213</v>
      </c>
      <c r="J94" s="70" t="s">
        <v>222</v>
      </c>
      <c r="N94" s="70"/>
      <c r="O94" s="70">
        <v>2.25</v>
      </c>
      <c r="P94" s="70">
        <v>0.44</v>
      </c>
      <c r="Q94" s="70">
        <v>0</v>
      </c>
      <c r="R94" s="70">
        <v>0</v>
      </c>
      <c r="S94" s="70">
        <v>0</v>
      </c>
      <c r="T94" s="70">
        <v>1.81</v>
      </c>
      <c r="U94" s="70">
        <v>0</v>
      </c>
      <c r="W94" s="70" t="e">
        <v>#N/A</v>
      </c>
      <c r="X94" s="70">
        <v>0</v>
      </c>
      <c r="Y94" s="70">
        <v>1</v>
      </c>
      <c r="Z94" s="70" t="s">
        <v>1</v>
      </c>
      <c r="AB94" s="70" t="s">
        <v>527</v>
      </c>
      <c r="AI94" s="70" t="s">
        <v>534</v>
      </c>
      <c r="AJ94" s="70">
        <v>20</v>
      </c>
      <c r="AK94" s="70">
        <v>0.5</v>
      </c>
      <c r="AQ94" s="70">
        <v>0.9</v>
      </c>
      <c r="AX94" s="70">
        <v>0</v>
      </c>
      <c r="AY94" s="70">
        <v>0</v>
      </c>
      <c r="AZ94" s="70">
        <v>0</v>
      </c>
      <c r="BA94" s="70">
        <v>2778222</v>
      </c>
      <c r="BB94" s="70">
        <v>2778222</v>
      </c>
      <c r="BC94" s="70">
        <v>0</v>
      </c>
      <c r="BD94" s="70">
        <v>0</v>
      </c>
      <c r="BE94" s="70">
        <v>0</v>
      </c>
      <c r="BF94" s="70">
        <v>0</v>
      </c>
      <c r="BG94" s="70">
        <v>0</v>
      </c>
      <c r="BH94" s="70">
        <v>0</v>
      </c>
      <c r="BI94" s="70">
        <v>0</v>
      </c>
      <c r="BJ94" s="70">
        <v>0</v>
      </c>
      <c r="BK94" s="70">
        <v>0</v>
      </c>
      <c r="BM94" s="70">
        <v>694555.5</v>
      </c>
      <c r="BN94" s="70">
        <v>694555.5</v>
      </c>
      <c r="BO94" s="70">
        <v>694555.5</v>
      </c>
      <c r="BP94" s="70">
        <v>694555.5</v>
      </c>
      <c r="BQ94" s="70">
        <v>694555.5</v>
      </c>
      <c r="BR94" s="70">
        <v>694555.5</v>
      </c>
      <c r="BS94" s="70">
        <v>694555.5</v>
      </c>
      <c r="BT94" s="70">
        <v>694555.5</v>
      </c>
      <c r="BY94" s="103"/>
      <c r="CA94" s="134" t="b">
        <v>1</v>
      </c>
      <c r="CB94" s="134" t="b">
        <v>1</v>
      </c>
      <c r="CC94" s="134" t="b">
        <v>1</v>
      </c>
      <c r="CD94" s="134" t="b">
        <v>1</v>
      </c>
    </row>
    <row r="95" spans="1:82">
      <c r="A95" s="74">
        <v>90</v>
      </c>
      <c r="B95" s="70" t="s">
        <v>539</v>
      </c>
      <c r="C95" s="70" t="s">
        <v>547</v>
      </c>
      <c r="D95" s="70">
        <v>8</v>
      </c>
      <c r="E95" s="70" t="s">
        <v>105</v>
      </c>
      <c r="G95" s="70" t="s">
        <v>525</v>
      </c>
      <c r="H95" s="70" t="s">
        <v>213</v>
      </c>
      <c r="J95" s="70" t="s">
        <v>222</v>
      </c>
      <c r="N95" s="70"/>
      <c r="O95" s="70">
        <v>3.05</v>
      </c>
      <c r="P95" s="70">
        <v>0.79</v>
      </c>
      <c r="Q95" s="70">
        <v>0</v>
      </c>
      <c r="R95" s="70">
        <v>0</v>
      </c>
      <c r="S95" s="70">
        <v>0</v>
      </c>
      <c r="T95" s="70">
        <v>2.2599999999999998</v>
      </c>
      <c r="U95" s="70">
        <v>0</v>
      </c>
      <c r="W95" s="70" t="e">
        <v>#N/A</v>
      </c>
      <c r="X95" s="70">
        <v>0</v>
      </c>
      <c r="Y95" s="70">
        <v>1</v>
      </c>
      <c r="Z95" s="70" t="s">
        <v>1</v>
      </c>
      <c r="AB95" s="70" t="s">
        <v>527</v>
      </c>
      <c r="AI95" s="70" t="s">
        <v>534</v>
      </c>
      <c r="AJ95" s="70">
        <v>20</v>
      </c>
      <c r="AK95" s="70">
        <v>0.5</v>
      </c>
      <c r="AQ95" s="70">
        <v>0.9</v>
      </c>
      <c r="AX95" s="70">
        <v>0</v>
      </c>
      <c r="AY95" s="70">
        <v>0</v>
      </c>
      <c r="AZ95" s="70">
        <v>0</v>
      </c>
      <c r="BA95" s="70">
        <v>463654</v>
      </c>
      <c r="BB95" s="70">
        <v>463654</v>
      </c>
      <c r="BC95" s="70">
        <v>0</v>
      </c>
      <c r="BD95" s="70">
        <v>0</v>
      </c>
      <c r="BE95" s="70">
        <v>0</v>
      </c>
      <c r="BF95" s="70">
        <v>0</v>
      </c>
      <c r="BG95" s="70">
        <v>0</v>
      </c>
      <c r="BH95" s="70">
        <v>0</v>
      </c>
      <c r="BI95" s="70">
        <v>0</v>
      </c>
      <c r="BJ95" s="70">
        <v>0</v>
      </c>
      <c r="BK95" s="70">
        <v>0</v>
      </c>
      <c r="BM95" s="70">
        <v>115913.5</v>
      </c>
      <c r="BN95" s="70">
        <v>115913.5</v>
      </c>
      <c r="BO95" s="70">
        <v>115913.5</v>
      </c>
      <c r="BP95" s="70">
        <v>115913.5</v>
      </c>
      <c r="BQ95" s="70">
        <v>115913.5</v>
      </c>
      <c r="BR95" s="70">
        <v>115913.5</v>
      </c>
      <c r="BS95" s="70">
        <v>115913.5</v>
      </c>
      <c r="BT95" s="70">
        <v>115913.5</v>
      </c>
      <c r="BY95" s="103"/>
      <c r="CA95" s="134" t="b">
        <v>1</v>
      </c>
      <c r="CB95" s="134" t="b">
        <v>1</v>
      </c>
      <c r="CC95" s="134" t="b">
        <v>1</v>
      </c>
      <c r="CD95" s="134" t="b">
        <v>1</v>
      </c>
    </row>
    <row r="96" spans="1:82">
      <c r="A96" s="74">
        <v>91</v>
      </c>
      <c r="B96" s="70" t="s">
        <v>539</v>
      </c>
      <c r="C96" s="70" t="s">
        <v>547</v>
      </c>
      <c r="D96" s="70">
        <v>8</v>
      </c>
      <c r="E96" s="70" t="s">
        <v>106</v>
      </c>
      <c r="G96" s="70" t="s">
        <v>525</v>
      </c>
      <c r="H96" s="70" t="s">
        <v>213</v>
      </c>
      <c r="J96" s="70" t="s">
        <v>222</v>
      </c>
      <c r="N96" s="70"/>
      <c r="O96" s="70">
        <v>0.23</v>
      </c>
      <c r="P96" s="70">
        <v>0.11</v>
      </c>
      <c r="Q96" s="70">
        <v>0</v>
      </c>
      <c r="R96" s="70">
        <v>0</v>
      </c>
      <c r="S96" s="70">
        <v>0</v>
      </c>
      <c r="T96" s="70">
        <v>0.12000000000000001</v>
      </c>
      <c r="U96" s="70">
        <v>0</v>
      </c>
      <c r="W96" s="70" t="e">
        <v>#N/A</v>
      </c>
      <c r="X96" s="70">
        <v>0</v>
      </c>
      <c r="Y96" s="70">
        <v>1</v>
      </c>
      <c r="Z96" s="70" t="s">
        <v>1</v>
      </c>
      <c r="AB96" s="70" t="s">
        <v>527</v>
      </c>
      <c r="AI96" s="70" t="s">
        <v>534</v>
      </c>
      <c r="AJ96" s="70">
        <v>20</v>
      </c>
      <c r="AK96" s="70">
        <v>0.5</v>
      </c>
      <c r="AQ96" s="70">
        <v>0.9</v>
      </c>
      <c r="AX96" s="70">
        <v>0</v>
      </c>
      <c r="AY96" s="70">
        <v>0</v>
      </c>
      <c r="AZ96" s="70">
        <v>0</v>
      </c>
      <c r="BA96" s="70">
        <v>119111</v>
      </c>
      <c r="BB96" s="70">
        <v>119111</v>
      </c>
      <c r="BC96" s="70">
        <v>0</v>
      </c>
      <c r="BD96" s="70">
        <v>0</v>
      </c>
      <c r="BE96" s="70">
        <v>0</v>
      </c>
      <c r="BF96" s="70">
        <v>0</v>
      </c>
      <c r="BG96" s="70">
        <v>0</v>
      </c>
      <c r="BH96" s="70">
        <v>0</v>
      </c>
      <c r="BI96" s="70">
        <v>0</v>
      </c>
      <c r="BJ96" s="70">
        <v>0</v>
      </c>
      <c r="BK96" s="70">
        <v>0</v>
      </c>
      <c r="BM96" s="70">
        <v>29777.75</v>
      </c>
      <c r="BN96" s="70">
        <v>29777.75</v>
      </c>
      <c r="BO96" s="70">
        <v>29777.75</v>
      </c>
      <c r="BP96" s="70">
        <v>29777.75</v>
      </c>
      <c r="BQ96" s="70">
        <v>29777.75</v>
      </c>
      <c r="BR96" s="70">
        <v>29777.75</v>
      </c>
      <c r="BS96" s="70">
        <v>29777.75</v>
      </c>
      <c r="BT96" s="70">
        <v>29777.75</v>
      </c>
      <c r="BY96" s="103"/>
      <c r="CA96" s="134" t="b">
        <v>1</v>
      </c>
      <c r="CB96" s="134" t="b">
        <v>1</v>
      </c>
      <c r="CC96" s="134" t="b">
        <v>1</v>
      </c>
      <c r="CD96" s="134" t="b">
        <v>1</v>
      </c>
    </row>
    <row r="97" spans="1:82">
      <c r="A97" s="74">
        <v>92</v>
      </c>
      <c r="B97" s="70" t="s">
        <v>539</v>
      </c>
      <c r="C97" s="70" t="s">
        <v>547</v>
      </c>
      <c r="D97" s="70">
        <v>8</v>
      </c>
      <c r="E97" s="70" t="s">
        <v>107</v>
      </c>
      <c r="G97" s="70" t="s">
        <v>525</v>
      </c>
      <c r="H97" s="70" t="s">
        <v>213</v>
      </c>
      <c r="J97" s="70" t="s">
        <v>222</v>
      </c>
      <c r="N97" s="70"/>
      <c r="O97" s="70">
        <v>1.93</v>
      </c>
      <c r="P97" s="70">
        <v>0.88</v>
      </c>
      <c r="Q97" s="70">
        <v>0</v>
      </c>
      <c r="R97" s="70">
        <v>0</v>
      </c>
      <c r="S97" s="70">
        <v>0</v>
      </c>
      <c r="T97" s="70">
        <v>1.0499999999999998</v>
      </c>
      <c r="U97" s="70">
        <v>0</v>
      </c>
      <c r="W97" s="70" t="e">
        <v>#N/A</v>
      </c>
      <c r="X97" s="70">
        <v>0</v>
      </c>
      <c r="Y97" s="70">
        <v>1</v>
      </c>
      <c r="Z97" s="70" t="s">
        <v>1</v>
      </c>
      <c r="AB97" s="70" t="s">
        <v>527</v>
      </c>
      <c r="AI97" s="70" t="s">
        <v>534</v>
      </c>
      <c r="AJ97" s="70">
        <v>20</v>
      </c>
      <c r="AK97" s="70">
        <v>0.5</v>
      </c>
      <c r="AQ97" s="70">
        <v>0.9</v>
      </c>
      <c r="AX97" s="70">
        <v>0</v>
      </c>
      <c r="AY97" s="70">
        <v>0</v>
      </c>
      <c r="AZ97" s="70">
        <v>0</v>
      </c>
      <c r="BA97" s="70">
        <v>258667</v>
      </c>
      <c r="BB97" s="70">
        <v>258667</v>
      </c>
      <c r="BC97" s="70">
        <v>0</v>
      </c>
      <c r="BD97" s="70">
        <v>0</v>
      </c>
      <c r="BE97" s="70">
        <v>0</v>
      </c>
      <c r="BF97" s="70">
        <v>0</v>
      </c>
      <c r="BG97" s="70">
        <v>0</v>
      </c>
      <c r="BH97" s="70">
        <v>0</v>
      </c>
      <c r="BI97" s="70">
        <v>0</v>
      </c>
      <c r="BJ97" s="70">
        <v>0</v>
      </c>
      <c r="BK97" s="70">
        <v>0</v>
      </c>
      <c r="BM97" s="70">
        <v>64666.75</v>
      </c>
      <c r="BN97" s="70">
        <v>64666.75</v>
      </c>
      <c r="BO97" s="70">
        <v>64666.75</v>
      </c>
      <c r="BP97" s="70">
        <v>64666.75</v>
      </c>
      <c r="BQ97" s="70">
        <v>64666.75</v>
      </c>
      <c r="BR97" s="70">
        <v>64666.75</v>
      </c>
      <c r="BS97" s="70">
        <v>64666.75</v>
      </c>
      <c r="BT97" s="70">
        <v>64666.75</v>
      </c>
      <c r="BY97" s="103"/>
      <c r="CA97" s="134" t="b">
        <v>1</v>
      </c>
      <c r="CB97" s="134" t="b">
        <v>1</v>
      </c>
      <c r="CC97" s="134" t="b">
        <v>1</v>
      </c>
      <c r="CD97" s="134" t="b">
        <v>1</v>
      </c>
    </row>
    <row r="98" spans="1:82">
      <c r="A98" s="74">
        <v>93</v>
      </c>
      <c r="B98" s="70" t="s">
        <v>539</v>
      </c>
      <c r="C98" s="70" t="s">
        <v>547</v>
      </c>
      <c r="D98" s="70">
        <v>8</v>
      </c>
      <c r="E98" s="70" t="s">
        <v>108</v>
      </c>
      <c r="G98" s="70" t="s">
        <v>525</v>
      </c>
      <c r="H98" s="70" t="s">
        <v>213</v>
      </c>
      <c r="J98" s="70" t="s">
        <v>222</v>
      </c>
      <c r="N98" s="70"/>
      <c r="O98" s="70">
        <v>3.42</v>
      </c>
      <c r="P98" s="70">
        <v>0.69</v>
      </c>
      <c r="Q98" s="70">
        <v>0</v>
      </c>
      <c r="R98" s="70">
        <v>0</v>
      </c>
      <c r="S98" s="70">
        <v>0</v>
      </c>
      <c r="T98" s="70">
        <v>2.73</v>
      </c>
      <c r="U98" s="70">
        <v>0</v>
      </c>
      <c r="W98" s="70" t="e">
        <v>#N/A</v>
      </c>
      <c r="X98" s="70">
        <v>0</v>
      </c>
      <c r="Y98" s="70">
        <v>1</v>
      </c>
      <c r="Z98" s="70" t="s">
        <v>1</v>
      </c>
      <c r="AB98" s="70" t="s">
        <v>527</v>
      </c>
      <c r="AI98" s="70" t="s">
        <v>534</v>
      </c>
      <c r="AJ98" s="70">
        <v>20</v>
      </c>
      <c r="AK98" s="70">
        <v>0.5</v>
      </c>
      <c r="AQ98" s="70">
        <v>0.9</v>
      </c>
      <c r="AX98" s="70">
        <v>0</v>
      </c>
      <c r="AY98" s="70">
        <v>0</v>
      </c>
      <c r="AZ98" s="70">
        <v>0</v>
      </c>
      <c r="BA98" s="70">
        <v>962272</v>
      </c>
      <c r="BB98" s="70">
        <v>962272</v>
      </c>
      <c r="BC98" s="70">
        <v>0</v>
      </c>
      <c r="BD98" s="70">
        <v>0</v>
      </c>
      <c r="BE98" s="70">
        <v>0</v>
      </c>
      <c r="BF98" s="70">
        <v>0</v>
      </c>
      <c r="BG98" s="70">
        <v>0</v>
      </c>
      <c r="BH98" s="70">
        <v>0</v>
      </c>
      <c r="BI98" s="70">
        <v>0</v>
      </c>
      <c r="BJ98" s="70">
        <v>0</v>
      </c>
      <c r="BK98" s="70">
        <v>0</v>
      </c>
      <c r="BM98" s="70">
        <v>240568</v>
      </c>
      <c r="BN98" s="70">
        <v>240568</v>
      </c>
      <c r="BO98" s="70">
        <v>240568</v>
      </c>
      <c r="BP98" s="70">
        <v>240568</v>
      </c>
      <c r="BQ98" s="70">
        <v>240568</v>
      </c>
      <c r="BR98" s="70">
        <v>240568</v>
      </c>
      <c r="BS98" s="70">
        <v>240568</v>
      </c>
      <c r="BT98" s="70">
        <v>240568</v>
      </c>
      <c r="BY98" s="103"/>
      <c r="CA98" s="134" t="b">
        <v>1</v>
      </c>
      <c r="CB98" s="134" t="b">
        <v>1</v>
      </c>
      <c r="CC98" s="134" t="b">
        <v>1</v>
      </c>
      <c r="CD98" s="134" t="b">
        <v>1</v>
      </c>
    </row>
    <row r="99" spans="1:82">
      <c r="A99" s="74">
        <v>94</v>
      </c>
      <c r="B99" s="70" t="s">
        <v>539</v>
      </c>
      <c r="C99" s="70" t="s">
        <v>547</v>
      </c>
      <c r="D99" s="70">
        <v>8</v>
      </c>
      <c r="E99" s="70" t="s">
        <v>109</v>
      </c>
      <c r="G99" s="70" t="s">
        <v>525</v>
      </c>
      <c r="H99" s="70" t="s">
        <v>213</v>
      </c>
      <c r="J99" s="70" t="s">
        <v>222</v>
      </c>
      <c r="N99" s="70"/>
      <c r="O99" s="70">
        <v>1.3</v>
      </c>
      <c r="P99" s="70">
        <v>0.92</v>
      </c>
      <c r="Q99" s="70">
        <v>0</v>
      </c>
      <c r="R99" s="70">
        <v>0</v>
      </c>
      <c r="S99" s="70">
        <v>0</v>
      </c>
      <c r="T99" s="70">
        <v>0.38</v>
      </c>
      <c r="U99" s="70">
        <v>0</v>
      </c>
      <c r="W99" s="70" t="e">
        <v>#N/A</v>
      </c>
      <c r="X99" s="70">
        <v>0</v>
      </c>
      <c r="Y99" s="70">
        <v>1</v>
      </c>
      <c r="Z99" s="70" t="s">
        <v>1</v>
      </c>
      <c r="AB99" s="70" t="s">
        <v>527</v>
      </c>
      <c r="AC99" s="70">
        <v>15</v>
      </c>
      <c r="AD99" s="70">
        <v>0.3</v>
      </c>
      <c r="AH99" s="70">
        <v>0.25</v>
      </c>
      <c r="AI99" s="70" t="s">
        <v>534</v>
      </c>
      <c r="AJ99" s="70">
        <v>5</v>
      </c>
      <c r="AK99" s="70">
        <v>0.5</v>
      </c>
      <c r="AQ99" s="70">
        <v>0.9</v>
      </c>
      <c r="AX99" s="70">
        <v>0</v>
      </c>
      <c r="AY99" s="70">
        <v>0</v>
      </c>
      <c r="AZ99" s="70">
        <v>0</v>
      </c>
      <c r="BA99" s="70">
        <v>13915</v>
      </c>
      <c r="BB99" s="70">
        <v>13915</v>
      </c>
      <c r="BC99" s="70">
        <v>0</v>
      </c>
      <c r="BD99" s="70">
        <v>0</v>
      </c>
      <c r="BE99" s="70">
        <v>0</v>
      </c>
      <c r="BF99" s="70">
        <v>0</v>
      </c>
      <c r="BG99" s="70">
        <v>0</v>
      </c>
      <c r="BH99" s="70">
        <v>0</v>
      </c>
      <c r="BI99" s="70">
        <v>0</v>
      </c>
      <c r="BJ99" s="70">
        <v>0</v>
      </c>
      <c r="BK99" s="70">
        <v>0</v>
      </c>
      <c r="BM99" s="70">
        <v>3478.75</v>
      </c>
      <c r="BN99" s="70">
        <v>3478.75</v>
      </c>
      <c r="BO99" s="70">
        <v>3478.75</v>
      </c>
      <c r="BP99" s="70">
        <v>3478.75</v>
      </c>
      <c r="BQ99" s="70">
        <v>3478.75</v>
      </c>
      <c r="BR99" s="70">
        <v>3478.75</v>
      </c>
      <c r="BS99" s="70">
        <v>3478.75</v>
      </c>
      <c r="BT99" s="70">
        <v>3478.75</v>
      </c>
      <c r="BY99" s="103"/>
      <c r="CA99" s="134" t="b">
        <v>1</v>
      </c>
      <c r="CB99" s="134" t="b">
        <v>1</v>
      </c>
      <c r="CC99" s="134" t="b">
        <v>1</v>
      </c>
      <c r="CD99" s="134" t="b">
        <v>1</v>
      </c>
    </row>
    <row r="100" spans="1:82">
      <c r="A100" s="74">
        <v>95</v>
      </c>
      <c r="B100" s="70" t="s">
        <v>539</v>
      </c>
      <c r="C100" s="70" t="s">
        <v>547</v>
      </c>
      <c r="D100" s="70">
        <v>8</v>
      </c>
      <c r="E100" s="70" t="s">
        <v>110</v>
      </c>
      <c r="G100" s="70" t="s">
        <v>525</v>
      </c>
      <c r="H100" s="70" t="s">
        <v>213</v>
      </c>
      <c r="J100" s="70" t="s">
        <v>222</v>
      </c>
      <c r="N100" s="70"/>
      <c r="O100" s="70">
        <v>1.3</v>
      </c>
      <c r="P100" s="70">
        <v>0.92</v>
      </c>
      <c r="Q100" s="70">
        <v>0</v>
      </c>
      <c r="R100" s="70">
        <v>0</v>
      </c>
      <c r="S100" s="70">
        <v>0</v>
      </c>
      <c r="T100" s="70">
        <v>0.38</v>
      </c>
      <c r="U100" s="70">
        <v>0</v>
      </c>
      <c r="W100" s="70" t="e">
        <v>#N/A</v>
      </c>
      <c r="X100" s="70">
        <v>0</v>
      </c>
      <c r="Y100" s="70">
        <v>1</v>
      </c>
      <c r="Z100" s="70" t="s">
        <v>1</v>
      </c>
      <c r="AB100" s="70" t="s">
        <v>527</v>
      </c>
      <c r="AI100" s="70" t="s">
        <v>534</v>
      </c>
      <c r="AJ100" s="70">
        <v>15</v>
      </c>
      <c r="AK100" s="70">
        <v>0.5</v>
      </c>
      <c r="AQ100" s="70">
        <v>0.9</v>
      </c>
      <c r="AX100" s="70">
        <v>0</v>
      </c>
      <c r="AY100" s="70">
        <v>0</v>
      </c>
      <c r="AZ100" s="70">
        <v>0</v>
      </c>
      <c r="BA100" s="70">
        <v>142480</v>
      </c>
      <c r="BB100" s="70">
        <v>142480</v>
      </c>
      <c r="BC100" s="70">
        <v>0</v>
      </c>
      <c r="BD100" s="70">
        <v>0</v>
      </c>
      <c r="BE100" s="70">
        <v>0</v>
      </c>
      <c r="BF100" s="70">
        <v>0</v>
      </c>
      <c r="BG100" s="70">
        <v>0</v>
      </c>
      <c r="BH100" s="70">
        <v>0</v>
      </c>
      <c r="BI100" s="70">
        <v>0</v>
      </c>
      <c r="BJ100" s="70">
        <v>0</v>
      </c>
      <c r="BK100" s="70">
        <v>0</v>
      </c>
      <c r="BM100" s="70">
        <v>35620</v>
      </c>
      <c r="BN100" s="70">
        <v>35620</v>
      </c>
      <c r="BO100" s="70">
        <v>35620</v>
      </c>
      <c r="BP100" s="70">
        <v>35620</v>
      </c>
      <c r="BQ100" s="70">
        <v>35620</v>
      </c>
      <c r="BR100" s="70">
        <v>35620</v>
      </c>
      <c r="BS100" s="70">
        <v>35620</v>
      </c>
      <c r="BT100" s="70">
        <v>35620</v>
      </c>
      <c r="BY100" s="103"/>
      <c r="CA100" s="134" t="b">
        <v>1</v>
      </c>
      <c r="CB100" s="134" t="b">
        <v>1</v>
      </c>
      <c r="CC100" s="134" t="b">
        <v>1</v>
      </c>
      <c r="CD100" s="134" t="b">
        <v>1</v>
      </c>
    </row>
    <row r="101" spans="1:82">
      <c r="A101" s="74">
        <v>96</v>
      </c>
      <c r="B101" s="70" t="s">
        <v>539</v>
      </c>
      <c r="C101" s="70" t="s">
        <v>547</v>
      </c>
      <c r="D101" s="70">
        <v>8</v>
      </c>
      <c r="E101" s="70" t="s">
        <v>111</v>
      </c>
      <c r="G101" s="70" t="s">
        <v>525</v>
      </c>
      <c r="H101" s="70" t="s">
        <v>213</v>
      </c>
      <c r="J101" s="70" t="s">
        <v>222</v>
      </c>
      <c r="N101" s="70"/>
      <c r="O101" s="70">
        <v>2.7599</v>
      </c>
      <c r="P101" s="70">
        <v>0.52</v>
      </c>
      <c r="Q101" s="70">
        <v>0</v>
      </c>
      <c r="R101" s="70">
        <v>0</v>
      </c>
      <c r="S101" s="70">
        <v>0</v>
      </c>
      <c r="T101" s="70">
        <v>2.2399</v>
      </c>
      <c r="U101" s="70">
        <v>0</v>
      </c>
      <c r="W101" s="70" t="e">
        <v>#N/A</v>
      </c>
      <c r="X101" s="70">
        <v>0</v>
      </c>
      <c r="Y101" s="70">
        <v>1</v>
      </c>
      <c r="Z101" s="70" t="s">
        <v>1</v>
      </c>
      <c r="AB101" s="70" t="s">
        <v>527</v>
      </c>
      <c r="AC101" s="70">
        <v>15</v>
      </c>
      <c r="AD101" s="70">
        <v>0.7</v>
      </c>
      <c r="AH101" s="70">
        <v>0.25</v>
      </c>
      <c r="AI101" s="70" t="s">
        <v>534</v>
      </c>
      <c r="AJ101" s="70">
        <v>5</v>
      </c>
      <c r="AK101" s="70">
        <v>0.5</v>
      </c>
      <c r="AQ101" s="70">
        <v>0.9</v>
      </c>
      <c r="AX101" s="70">
        <v>0</v>
      </c>
      <c r="AY101" s="70">
        <v>0</v>
      </c>
      <c r="AZ101" s="70">
        <v>0</v>
      </c>
      <c r="BA101" s="70">
        <v>167325</v>
      </c>
      <c r="BB101" s="70">
        <v>167325</v>
      </c>
      <c r="BC101" s="70">
        <v>0</v>
      </c>
      <c r="BD101" s="70">
        <v>0</v>
      </c>
      <c r="BE101" s="70">
        <v>0</v>
      </c>
      <c r="BF101" s="70">
        <v>0</v>
      </c>
      <c r="BG101" s="70">
        <v>0</v>
      </c>
      <c r="BH101" s="70">
        <v>0</v>
      </c>
      <c r="BI101" s="70">
        <v>0</v>
      </c>
      <c r="BJ101" s="70">
        <v>0</v>
      </c>
      <c r="BK101" s="70">
        <v>0</v>
      </c>
      <c r="BM101" s="70">
        <v>41831.25</v>
      </c>
      <c r="BN101" s="70">
        <v>41831.25</v>
      </c>
      <c r="BO101" s="70">
        <v>41831.25</v>
      </c>
      <c r="BP101" s="70">
        <v>41831.25</v>
      </c>
      <c r="BQ101" s="70">
        <v>41831.25</v>
      </c>
      <c r="BR101" s="70">
        <v>41831.25</v>
      </c>
      <c r="BS101" s="70">
        <v>41831.25</v>
      </c>
      <c r="BT101" s="70">
        <v>41831.25</v>
      </c>
      <c r="BY101" s="103"/>
      <c r="CA101" s="134" t="b">
        <v>1</v>
      </c>
      <c r="CB101" s="134" t="b">
        <v>1</v>
      </c>
      <c r="CC101" s="134" t="b">
        <v>1</v>
      </c>
      <c r="CD101" s="134" t="b">
        <v>1</v>
      </c>
    </row>
    <row r="102" spans="1:82">
      <c r="A102" s="74">
        <v>97</v>
      </c>
      <c r="B102" s="70" t="s">
        <v>539</v>
      </c>
      <c r="C102" s="70" t="s">
        <v>547</v>
      </c>
      <c r="D102" s="70">
        <v>8</v>
      </c>
      <c r="E102" s="70" t="s">
        <v>112</v>
      </c>
      <c r="G102" s="70" t="s">
        <v>525</v>
      </c>
      <c r="H102" s="70" t="s">
        <v>213</v>
      </c>
      <c r="J102" s="70" t="s">
        <v>222</v>
      </c>
      <c r="N102" s="70"/>
      <c r="O102" s="70">
        <v>2.7599</v>
      </c>
      <c r="P102" s="70">
        <v>0.52</v>
      </c>
      <c r="Q102" s="70">
        <v>0</v>
      </c>
      <c r="R102" s="70">
        <v>0</v>
      </c>
      <c r="S102" s="70">
        <v>0</v>
      </c>
      <c r="T102" s="70">
        <v>2.2399</v>
      </c>
      <c r="U102" s="70">
        <v>0</v>
      </c>
      <c r="W102" s="70" t="e">
        <v>#N/A</v>
      </c>
      <c r="X102" s="70">
        <v>0</v>
      </c>
      <c r="Y102" s="70">
        <v>1</v>
      </c>
      <c r="Z102" s="70" t="s">
        <v>1</v>
      </c>
      <c r="AB102" s="70" t="s">
        <v>527</v>
      </c>
      <c r="AI102" s="70" t="s">
        <v>534</v>
      </c>
      <c r="AJ102" s="70">
        <v>15</v>
      </c>
      <c r="AK102" s="70">
        <v>0.5</v>
      </c>
      <c r="AQ102" s="70">
        <v>0.9</v>
      </c>
      <c r="AX102" s="70">
        <v>0</v>
      </c>
      <c r="AY102" s="70">
        <v>0</v>
      </c>
      <c r="AZ102" s="70">
        <v>0</v>
      </c>
      <c r="BA102" s="70">
        <v>1713238</v>
      </c>
      <c r="BB102" s="70">
        <v>1713238</v>
      </c>
      <c r="BC102" s="70">
        <v>0</v>
      </c>
      <c r="BD102" s="70">
        <v>0</v>
      </c>
      <c r="BE102" s="70">
        <v>0</v>
      </c>
      <c r="BF102" s="70">
        <v>0</v>
      </c>
      <c r="BG102" s="70">
        <v>0</v>
      </c>
      <c r="BH102" s="70">
        <v>0</v>
      </c>
      <c r="BI102" s="70">
        <v>0</v>
      </c>
      <c r="BJ102" s="70">
        <v>0</v>
      </c>
      <c r="BK102" s="70">
        <v>0</v>
      </c>
      <c r="BM102" s="70">
        <v>428309.5</v>
      </c>
      <c r="BN102" s="70">
        <v>428309.5</v>
      </c>
      <c r="BO102" s="70">
        <v>428309.5</v>
      </c>
      <c r="BP102" s="70">
        <v>428309.5</v>
      </c>
      <c r="BQ102" s="70">
        <v>428309.5</v>
      </c>
      <c r="BR102" s="70">
        <v>428309.5</v>
      </c>
      <c r="BS102" s="70">
        <v>428309.5</v>
      </c>
      <c r="BT102" s="70">
        <v>428309.5</v>
      </c>
      <c r="BY102" s="103"/>
      <c r="CA102" s="134" t="b">
        <v>1</v>
      </c>
      <c r="CB102" s="134" t="b">
        <v>1</v>
      </c>
      <c r="CC102" s="134" t="b">
        <v>1</v>
      </c>
      <c r="CD102" s="134" t="b">
        <v>1</v>
      </c>
    </row>
    <row r="103" spans="1:82">
      <c r="A103" s="74">
        <v>98</v>
      </c>
      <c r="B103" s="70" t="s">
        <v>539</v>
      </c>
      <c r="C103" s="70" t="s">
        <v>547</v>
      </c>
      <c r="D103" s="70">
        <v>8</v>
      </c>
      <c r="E103" s="70" t="s">
        <v>113</v>
      </c>
      <c r="G103" s="70" t="s">
        <v>525</v>
      </c>
      <c r="H103" s="70" t="s">
        <v>213</v>
      </c>
      <c r="J103" s="70" t="s">
        <v>222</v>
      </c>
      <c r="N103" s="70"/>
      <c r="O103" s="70">
        <v>3.05</v>
      </c>
      <c r="P103" s="70">
        <v>0.79</v>
      </c>
      <c r="Q103" s="70">
        <v>0</v>
      </c>
      <c r="R103" s="70">
        <v>0</v>
      </c>
      <c r="S103" s="70">
        <v>0</v>
      </c>
      <c r="T103" s="70">
        <v>2.2599999999999998</v>
      </c>
      <c r="U103" s="70">
        <v>0</v>
      </c>
      <c r="W103" s="70" t="e">
        <v>#N/A</v>
      </c>
      <c r="X103" s="70">
        <v>0</v>
      </c>
      <c r="Y103" s="70">
        <v>1</v>
      </c>
      <c r="Z103" s="70" t="s">
        <v>1</v>
      </c>
      <c r="AB103" s="70" t="s">
        <v>527</v>
      </c>
      <c r="AI103" s="70" t="s">
        <v>534</v>
      </c>
      <c r="AJ103" s="70">
        <v>20</v>
      </c>
      <c r="AK103" s="70">
        <v>0.5</v>
      </c>
      <c r="AQ103" s="70">
        <v>0.9</v>
      </c>
      <c r="AX103" s="70">
        <v>0</v>
      </c>
      <c r="AY103" s="70">
        <v>0</v>
      </c>
      <c r="AZ103" s="70">
        <v>0</v>
      </c>
      <c r="BA103" s="70">
        <v>31457</v>
      </c>
      <c r="BB103" s="70">
        <v>31457</v>
      </c>
      <c r="BC103" s="70">
        <v>0</v>
      </c>
      <c r="BD103" s="70">
        <v>0</v>
      </c>
      <c r="BE103" s="70">
        <v>0</v>
      </c>
      <c r="BF103" s="70">
        <v>0</v>
      </c>
      <c r="BG103" s="70">
        <v>0</v>
      </c>
      <c r="BH103" s="70">
        <v>0</v>
      </c>
      <c r="BI103" s="70">
        <v>0</v>
      </c>
      <c r="BJ103" s="70">
        <v>0</v>
      </c>
      <c r="BK103" s="70">
        <v>0</v>
      </c>
      <c r="BM103" s="70">
        <v>7864.25</v>
      </c>
      <c r="BN103" s="70">
        <v>7864.25</v>
      </c>
      <c r="BO103" s="70">
        <v>7864.25</v>
      </c>
      <c r="BP103" s="70">
        <v>7864.25</v>
      </c>
      <c r="BQ103" s="70">
        <v>7864.25</v>
      </c>
      <c r="BR103" s="70">
        <v>7864.25</v>
      </c>
      <c r="BS103" s="70">
        <v>7864.25</v>
      </c>
      <c r="BT103" s="70">
        <v>7864.25</v>
      </c>
      <c r="BY103" s="103"/>
      <c r="CA103" s="134" t="b">
        <v>1</v>
      </c>
      <c r="CB103" s="134" t="b">
        <v>1</v>
      </c>
      <c r="CC103" s="134" t="b">
        <v>1</v>
      </c>
      <c r="CD103" s="134" t="b">
        <v>1</v>
      </c>
    </row>
    <row r="104" spans="1:82">
      <c r="A104" s="74">
        <v>99</v>
      </c>
      <c r="B104" s="70" t="s">
        <v>539</v>
      </c>
      <c r="C104" s="70" t="s">
        <v>548</v>
      </c>
      <c r="D104" s="70">
        <v>9</v>
      </c>
      <c r="E104" s="70" t="s">
        <v>114</v>
      </c>
      <c r="G104" s="70" t="s">
        <v>525</v>
      </c>
      <c r="H104" s="70" t="s">
        <v>213</v>
      </c>
      <c r="I104" s="70" t="s">
        <v>239</v>
      </c>
      <c r="J104" s="70" t="b">
        <v>1</v>
      </c>
      <c r="N104" s="70"/>
      <c r="O104" s="70">
        <v>3.41</v>
      </c>
      <c r="P104" s="70">
        <v>3</v>
      </c>
      <c r="Q104" s="70">
        <v>0</v>
      </c>
      <c r="R104" s="70">
        <v>0</v>
      </c>
      <c r="S104" s="70">
        <v>0</v>
      </c>
      <c r="T104" s="70">
        <v>0.41000000000000014</v>
      </c>
      <c r="U104" s="70">
        <v>0</v>
      </c>
      <c r="W104" s="70" t="s">
        <v>526</v>
      </c>
      <c r="X104" s="70">
        <v>0</v>
      </c>
      <c r="Y104" s="70">
        <v>3.7</v>
      </c>
      <c r="Z104" s="70" t="s">
        <v>1</v>
      </c>
      <c r="AB104" s="70" t="s">
        <v>527</v>
      </c>
      <c r="AI104" s="70" t="s">
        <v>531</v>
      </c>
      <c r="AJ104" s="70">
        <v>7</v>
      </c>
      <c r="AK104" s="70">
        <v>0.6</v>
      </c>
      <c r="AX104" s="70">
        <v>0</v>
      </c>
      <c r="AY104" s="70">
        <v>0</v>
      </c>
      <c r="AZ104" s="70">
        <v>0</v>
      </c>
      <c r="BA104" s="70">
        <v>6260</v>
      </c>
      <c r="BB104" s="70">
        <v>6260</v>
      </c>
      <c r="BC104" s="70">
        <v>0</v>
      </c>
      <c r="BD104" s="70">
        <v>0</v>
      </c>
      <c r="BE104" s="70">
        <v>0</v>
      </c>
      <c r="BF104" s="70">
        <v>0</v>
      </c>
      <c r="BG104" s="70">
        <v>0</v>
      </c>
      <c r="BH104" s="70">
        <v>0</v>
      </c>
      <c r="BI104" s="70">
        <v>0</v>
      </c>
      <c r="BJ104" s="70">
        <v>0</v>
      </c>
      <c r="BK104" s="70">
        <v>0</v>
      </c>
      <c r="BM104" s="70">
        <v>1565</v>
      </c>
      <c r="BN104" s="70">
        <v>1565</v>
      </c>
      <c r="BO104" s="70">
        <v>1565</v>
      </c>
      <c r="BP104" s="70">
        <v>1565</v>
      </c>
      <c r="BQ104" s="70">
        <v>1565</v>
      </c>
      <c r="BR104" s="70">
        <v>1565</v>
      </c>
      <c r="BS104" s="70">
        <v>1565</v>
      </c>
      <c r="BT104" s="70">
        <v>1565</v>
      </c>
      <c r="BY104" s="103"/>
      <c r="CA104" s="134" t="b">
        <v>1</v>
      </c>
      <c r="CB104" s="134" t="b">
        <v>1</v>
      </c>
      <c r="CC104" s="134" t="b">
        <v>1</v>
      </c>
      <c r="CD104" s="134" t="b">
        <v>1</v>
      </c>
    </row>
    <row r="105" spans="1:82">
      <c r="A105" s="74">
        <v>100</v>
      </c>
      <c r="B105" s="70" t="s">
        <v>539</v>
      </c>
      <c r="C105" s="70" t="s">
        <v>548</v>
      </c>
      <c r="D105" s="70">
        <v>9</v>
      </c>
      <c r="E105" s="70" t="s">
        <v>115</v>
      </c>
      <c r="G105" s="70" t="s">
        <v>525</v>
      </c>
      <c r="H105" s="70" t="s">
        <v>213</v>
      </c>
      <c r="I105" s="70" t="s">
        <v>239</v>
      </c>
      <c r="J105" s="70" t="b">
        <v>1</v>
      </c>
      <c r="N105" s="70"/>
      <c r="O105" s="70">
        <v>4</v>
      </c>
      <c r="P105" s="70">
        <v>3.8126000000000002</v>
      </c>
      <c r="Q105" s="70">
        <v>0</v>
      </c>
      <c r="R105" s="70">
        <v>0</v>
      </c>
      <c r="S105" s="70">
        <v>0</v>
      </c>
      <c r="T105" s="70">
        <v>0.18739999999999979</v>
      </c>
      <c r="U105" s="70">
        <v>0</v>
      </c>
      <c r="W105" s="70" t="s">
        <v>526</v>
      </c>
      <c r="X105" s="70">
        <v>0</v>
      </c>
      <c r="Y105" s="70">
        <v>10.4</v>
      </c>
      <c r="Z105" s="70" t="s">
        <v>1</v>
      </c>
      <c r="AB105" s="70" t="s">
        <v>527</v>
      </c>
      <c r="AI105" s="70" t="s">
        <v>531</v>
      </c>
      <c r="AJ105" s="70">
        <v>7</v>
      </c>
      <c r="AK105" s="70">
        <v>0.6</v>
      </c>
      <c r="AX105" s="70">
        <v>0</v>
      </c>
      <c r="AY105" s="70">
        <v>0</v>
      </c>
      <c r="AZ105" s="70">
        <v>0</v>
      </c>
      <c r="BA105" s="70">
        <v>6532</v>
      </c>
      <c r="BB105" s="70">
        <v>6532</v>
      </c>
      <c r="BC105" s="70">
        <v>0</v>
      </c>
      <c r="BD105" s="70">
        <v>0</v>
      </c>
      <c r="BE105" s="70">
        <v>0</v>
      </c>
      <c r="BF105" s="70">
        <v>0</v>
      </c>
      <c r="BG105" s="70">
        <v>0</v>
      </c>
      <c r="BH105" s="70">
        <v>0</v>
      </c>
      <c r="BI105" s="70">
        <v>0</v>
      </c>
      <c r="BJ105" s="70">
        <v>0</v>
      </c>
      <c r="BK105" s="70">
        <v>0</v>
      </c>
      <c r="BM105" s="70">
        <v>1633</v>
      </c>
      <c r="BN105" s="70">
        <v>1633</v>
      </c>
      <c r="BO105" s="70">
        <v>1633</v>
      </c>
      <c r="BP105" s="70">
        <v>1633</v>
      </c>
      <c r="BQ105" s="70">
        <v>1633</v>
      </c>
      <c r="BR105" s="70">
        <v>1633</v>
      </c>
      <c r="BS105" s="70">
        <v>1633</v>
      </c>
      <c r="BT105" s="70">
        <v>1633</v>
      </c>
      <c r="BY105" s="103"/>
      <c r="CA105" s="134" t="b">
        <v>1</v>
      </c>
      <c r="CB105" s="134" t="b">
        <v>1</v>
      </c>
      <c r="CC105" s="134" t="b">
        <v>1</v>
      </c>
      <c r="CD105" s="134" t="b">
        <v>1</v>
      </c>
    </row>
    <row r="106" spans="1:82">
      <c r="A106" s="74">
        <v>101</v>
      </c>
      <c r="B106" s="70" t="s">
        <v>539</v>
      </c>
      <c r="C106" s="70" t="s">
        <v>548</v>
      </c>
      <c r="D106" s="70">
        <v>9</v>
      </c>
      <c r="E106" s="70" t="s">
        <v>116</v>
      </c>
      <c r="G106" s="70" t="s">
        <v>525</v>
      </c>
      <c r="H106" s="70" t="s">
        <v>213</v>
      </c>
      <c r="I106" s="70" t="s">
        <v>239</v>
      </c>
      <c r="J106" s="70" t="b">
        <v>1</v>
      </c>
      <c r="N106" s="70"/>
      <c r="O106" s="70">
        <v>2.58</v>
      </c>
      <c r="P106" s="70">
        <v>2</v>
      </c>
      <c r="Q106" s="70">
        <v>0</v>
      </c>
      <c r="R106" s="70">
        <v>0</v>
      </c>
      <c r="S106" s="70">
        <v>0</v>
      </c>
      <c r="T106" s="70">
        <v>0.58000000000000007</v>
      </c>
      <c r="U106" s="70">
        <v>0</v>
      </c>
      <c r="W106" s="70" t="s">
        <v>526</v>
      </c>
      <c r="X106" s="70">
        <v>0</v>
      </c>
      <c r="Y106" s="70">
        <v>3.4</v>
      </c>
      <c r="Z106" s="70" t="s">
        <v>1</v>
      </c>
      <c r="AB106" s="70" t="s">
        <v>527</v>
      </c>
      <c r="AI106" s="70" t="s">
        <v>531</v>
      </c>
      <c r="AJ106" s="70">
        <v>7</v>
      </c>
      <c r="AK106" s="70">
        <v>0.6</v>
      </c>
      <c r="AX106" s="70">
        <v>0</v>
      </c>
      <c r="AY106" s="70">
        <v>0</v>
      </c>
      <c r="AZ106" s="70">
        <v>0</v>
      </c>
      <c r="BA106" s="70">
        <v>144</v>
      </c>
      <c r="BB106" s="70">
        <v>144</v>
      </c>
      <c r="BC106" s="70">
        <v>0</v>
      </c>
      <c r="BD106" s="70">
        <v>0</v>
      </c>
      <c r="BE106" s="70">
        <v>0</v>
      </c>
      <c r="BF106" s="70">
        <v>0</v>
      </c>
      <c r="BG106" s="70">
        <v>0</v>
      </c>
      <c r="BH106" s="70">
        <v>0</v>
      </c>
      <c r="BI106" s="70">
        <v>0</v>
      </c>
      <c r="BJ106" s="70">
        <v>0</v>
      </c>
      <c r="BK106" s="70">
        <v>0</v>
      </c>
      <c r="BM106" s="70">
        <v>36</v>
      </c>
      <c r="BN106" s="70">
        <v>36</v>
      </c>
      <c r="BO106" s="70">
        <v>36</v>
      </c>
      <c r="BP106" s="70">
        <v>36</v>
      </c>
      <c r="BQ106" s="70">
        <v>36</v>
      </c>
      <c r="BR106" s="70">
        <v>36</v>
      </c>
      <c r="BS106" s="70">
        <v>36</v>
      </c>
      <c r="BT106" s="70">
        <v>36</v>
      </c>
      <c r="BY106" s="103"/>
      <c r="CA106" s="134" t="b">
        <v>1</v>
      </c>
      <c r="CB106" s="134" t="b">
        <v>1</v>
      </c>
      <c r="CC106" s="134" t="b">
        <v>1</v>
      </c>
      <c r="CD106" s="134" t="b">
        <v>1</v>
      </c>
    </row>
    <row r="107" spans="1:82">
      <c r="A107" s="74">
        <v>102</v>
      </c>
      <c r="B107" s="70" t="s">
        <v>539</v>
      </c>
      <c r="C107" s="70" t="s">
        <v>548</v>
      </c>
      <c r="D107" s="70">
        <v>9</v>
      </c>
      <c r="E107" s="70" t="s">
        <v>117</v>
      </c>
      <c r="G107" s="70" t="s">
        <v>525</v>
      </c>
      <c r="H107" s="70" t="s">
        <v>213</v>
      </c>
      <c r="J107" s="70" t="s">
        <v>222</v>
      </c>
      <c r="N107" s="70"/>
      <c r="O107" s="70">
        <v>5.22</v>
      </c>
      <c r="P107" s="70">
        <v>1.6329</v>
      </c>
      <c r="Q107" s="70">
        <v>0</v>
      </c>
      <c r="R107" s="70">
        <v>0</v>
      </c>
      <c r="S107" s="70">
        <v>0</v>
      </c>
      <c r="T107" s="70">
        <v>3.5870999999999995</v>
      </c>
      <c r="U107" s="70">
        <v>0</v>
      </c>
      <c r="W107" s="70" t="e">
        <v>#N/A</v>
      </c>
      <c r="X107" s="70">
        <v>0</v>
      </c>
      <c r="Y107" s="70">
        <v>10.5</v>
      </c>
      <c r="Z107" s="70" t="s">
        <v>1</v>
      </c>
      <c r="AB107" s="70" t="s">
        <v>527</v>
      </c>
      <c r="AI107" s="70" t="s">
        <v>532</v>
      </c>
      <c r="AJ107" s="70">
        <v>11</v>
      </c>
      <c r="AK107" s="70">
        <v>0.71</v>
      </c>
      <c r="AX107" s="70">
        <v>0</v>
      </c>
      <c r="AY107" s="70">
        <v>0</v>
      </c>
      <c r="AZ107" s="70">
        <v>0</v>
      </c>
      <c r="BA107" s="70">
        <v>6152</v>
      </c>
      <c r="BB107" s="70">
        <v>6152</v>
      </c>
      <c r="BC107" s="70">
        <v>0</v>
      </c>
      <c r="BD107" s="70">
        <v>0</v>
      </c>
      <c r="BE107" s="70">
        <v>0</v>
      </c>
      <c r="BF107" s="70">
        <v>0</v>
      </c>
      <c r="BG107" s="70">
        <v>0</v>
      </c>
      <c r="BH107" s="70">
        <v>0</v>
      </c>
      <c r="BI107" s="70">
        <v>0</v>
      </c>
      <c r="BJ107" s="70">
        <v>0</v>
      </c>
      <c r="BK107" s="70">
        <v>0</v>
      </c>
      <c r="BM107" s="70">
        <v>1538</v>
      </c>
      <c r="BN107" s="70">
        <v>1538</v>
      </c>
      <c r="BO107" s="70">
        <v>1538</v>
      </c>
      <c r="BP107" s="70">
        <v>1538</v>
      </c>
      <c r="BQ107" s="70">
        <v>1538</v>
      </c>
      <c r="BR107" s="70">
        <v>1538</v>
      </c>
      <c r="BS107" s="70">
        <v>1538</v>
      </c>
      <c r="BT107" s="70">
        <v>1538</v>
      </c>
      <c r="BY107" s="103"/>
      <c r="CA107" s="134" t="b">
        <v>1</v>
      </c>
      <c r="CB107" s="134" t="b">
        <v>1</v>
      </c>
      <c r="CC107" s="134" t="b">
        <v>1</v>
      </c>
      <c r="CD107" s="134" t="b">
        <v>1</v>
      </c>
    </row>
    <row r="108" spans="1:82">
      <c r="A108" s="74">
        <v>103</v>
      </c>
      <c r="B108" s="70" t="s">
        <v>539</v>
      </c>
      <c r="C108" s="70" t="s">
        <v>548</v>
      </c>
      <c r="D108" s="70">
        <v>9</v>
      </c>
      <c r="E108" s="70" t="s">
        <v>118</v>
      </c>
      <c r="G108" s="70" t="s">
        <v>525</v>
      </c>
      <c r="H108" s="70" t="s">
        <v>213</v>
      </c>
      <c r="J108" s="70" t="s">
        <v>222</v>
      </c>
      <c r="N108" s="70"/>
      <c r="O108" s="70">
        <v>5.22</v>
      </c>
      <c r="P108" s="70">
        <v>1.9262999999999999</v>
      </c>
      <c r="Q108" s="70">
        <v>0</v>
      </c>
      <c r="R108" s="70">
        <v>0</v>
      </c>
      <c r="S108" s="70">
        <v>0</v>
      </c>
      <c r="T108" s="70">
        <v>3.2936999999999999</v>
      </c>
      <c r="U108" s="70">
        <v>0</v>
      </c>
      <c r="W108" s="70" t="e">
        <v>#N/A</v>
      </c>
      <c r="X108" s="70">
        <v>0</v>
      </c>
      <c r="Y108" s="70">
        <v>18.899999999999999</v>
      </c>
      <c r="Z108" s="70" t="s">
        <v>1</v>
      </c>
      <c r="AB108" s="70" t="s">
        <v>527</v>
      </c>
      <c r="AI108" s="70" t="s">
        <v>532</v>
      </c>
      <c r="AJ108" s="70">
        <v>11</v>
      </c>
      <c r="AK108" s="70">
        <v>0.71</v>
      </c>
      <c r="AX108" s="70">
        <v>0</v>
      </c>
      <c r="AY108" s="70">
        <v>0</v>
      </c>
      <c r="AZ108" s="70">
        <v>0</v>
      </c>
      <c r="BA108" s="70">
        <v>18588</v>
      </c>
      <c r="BB108" s="70">
        <v>18588</v>
      </c>
      <c r="BC108" s="70">
        <v>0</v>
      </c>
      <c r="BD108" s="70">
        <v>0</v>
      </c>
      <c r="BE108" s="70">
        <v>0</v>
      </c>
      <c r="BF108" s="70">
        <v>0</v>
      </c>
      <c r="BG108" s="70">
        <v>0</v>
      </c>
      <c r="BH108" s="70">
        <v>0</v>
      </c>
      <c r="BI108" s="70">
        <v>0</v>
      </c>
      <c r="BJ108" s="70">
        <v>0</v>
      </c>
      <c r="BK108" s="70">
        <v>0</v>
      </c>
      <c r="BM108" s="70">
        <v>4647</v>
      </c>
      <c r="BN108" s="70">
        <v>4647</v>
      </c>
      <c r="BO108" s="70">
        <v>4647</v>
      </c>
      <c r="BP108" s="70">
        <v>4647</v>
      </c>
      <c r="BQ108" s="70">
        <v>4647</v>
      </c>
      <c r="BR108" s="70">
        <v>4647</v>
      </c>
      <c r="BS108" s="70">
        <v>4647</v>
      </c>
      <c r="BT108" s="70">
        <v>4647</v>
      </c>
      <c r="BY108" s="103"/>
      <c r="CA108" s="134" t="b">
        <v>1</v>
      </c>
      <c r="CB108" s="134" t="b">
        <v>1</v>
      </c>
      <c r="CC108" s="134" t="b">
        <v>1</v>
      </c>
      <c r="CD108" s="134" t="b">
        <v>1</v>
      </c>
    </row>
    <row r="109" spans="1:82">
      <c r="A109" s="74">
        <v>104</v>
      </c>
      <c r="B109" s="70" t="s">
        <v>539</v>
      </c>
      <c r="C109" s="70" t="s">
        <v>548</v>
      </c>
      <c r="D109" s="70">
        <v>9</v>
      </c>
      <c r="E109" s="70" t="s">
        <v>119</v>
      </c>
      <c r="G109" s="70" t="s">
        <v>525</v>
      </c>
      <c r="H109" s="70" t="s">
        <v>213</v>
      </c>
      <c r="J109" s="70" t="s">
        <v>222</v>
      </c>
      <c r="N109" s="70"/>
      <c r="O109" s="70">
        <v>5.22</v>
      </c>
      <c r="P109" s="70">
        <v>3</v>
      </c>
      <c r="Q109" s="70">
        <v>0</v>
      </c>
      <c r="R109" s="70">
        <v>0</v>
      </c>
      <c r="S109" s="70">
        <v>0</v>
      </c>
      <c r="T109" s="70">
        <v>2.2199999999999998</v>
      </c>
      <c r="U109" s="70">
        <v>0</v>
      </c>
      <c r="W109" s="70" t="e">
        <v>#N/A</v>
      </c>
      <c r="X109" s="70">
        <v>0</v>
      </c>
      <c r="Y109" s="70">
        <v>17.600000000000001</v>
      </c>
      <c r="Z109" s="70" t="s">
        <v>1</v>
      </c>
      <c r="AB109" s="70" t="s">
        <v>527</v>
      </c>
      <c r="AI109" s="70" t="s">
        <v>534</v>
      </c>
      <c r="AJ109" s="70">
        <v>11</v>
      </c>
      <c r="AK109" s="70">
        <v>0.71</v>
      </c>
      <c r="AX109" s="70">
        <v>0</v>
      </c>
      <c r="AY109" s="70">
        <v>0</v>
      </c>
      <c r="AZ109" s="70">
        <v>0</v>
      </c>
      <c r="BA109" s="70">
        <v>720</v>
      </c>
      <c r="BB109" s="70">
        <v>720</v>
      </c>
      <c r="BC109" s="70">
        <v>0</v>
      </c>
      <c r="BD109" s="70">
        <v>0</v>
      </c>
      <c r="BE109" s="70">
        <v>0</v>
      </c>
      <c r="BF109" s="70">
        <v>0</v>
      </c>
      <c r="BG109" s="70">
        <v>0</v>
      </c>
      <c r="BH109" s="70">
        <v>0</v>
      </c>
      <c r="BI109" s="70">
        <v>0</v>
      </c>
      <c r="BJ109" s="70">
        <v>0</v>
      </c>
      <c r="BK109" s="70">
        <v>0</v>
      </c>
      <c r="BM109" s="70">
        <v>180</v>
      </c>
      <c r="BN109" s="70">
        <v>180</v>
      </c>
      <c r="BO109" s="70">
        <v>180</v>
      </c>
      <c r="BP109" s="70">
        <v>180</v>
      </c>
      <c r="BQ109" s="70">
        <v>180</v>
      </c>
      <c r="BR109" s="70">
        <v>180</v>
      </c>
      <c r="BS109" s="70">
        <v>180</v>
      </c>
      <c r="BT109" s="70">
        <v>180</v>
      </c>
      <c r="BY109" s="103"/>
      <c r="CA109" s="134" t="b">
        <v>1</v>
      </c>
      <c r="CB109" s="134" t="b">
        <v>1</v>
      </c>
      <c r="CC109" s="134" t="b">
        <v>1</v>
      </c>
      <c r="CD109" s="134" t="b">
        <v>1</v>
      </c>
    </row>
    <row r="110" spans="1:82">
      <c r="A110" s="74">
        <v>105</v>
      </c>
      <c r="B110" s="70" t="s">
        <v>539</v>
      </c>
      <c r="C110" s="70" t="s">
        <v>548</v>
      </c>
      <c r="D110" s="70">
        <v>9</v>
      </c>
      <c r="E110" s="70" t="s">
        <v>120</v>
      </c>
      <c r="G110" s="70" t="s">
        <v>525</v>
      </c>
      <c r="H110" s="70" t="s">
        <v>213</v>
      </c>
      <c r="J110" s="70" t="s">
        <v>222</v>
      </c>
      <c r="N110" s="70"/>
      <c r="O110" s="70">
        <v>5.22</v>
      </c>
      <c r="P110" s="70">
        <v>3</v>
      </c>
      <c r="Q110" s="70">
        <v>0</v>
      </c>
      <c r="R110" s="70">
        <v>0</v>
      </c>
      <c r="S110" s="70">
        <v>0</v>
      </c>
      <c r="T110" s="70">
        <v>2.2199999999999998</v>
      </c>
      <c r="U110" s="70">
        <v>0</v>
      </c>
      <c r="W110" s="70" t="e">
        <v>#N/A</v>
      </c>
      <c r="X110" s="70">
        <v>0</v>
      </c>
      <c r="Y110" s="70">
        <v>32.200000000000003</v>
      </c>
      <c r="Z110" s="70" t="s">
        <v>1</v>
      </c>
      <c r="AB110" s="70" t="s">
        <v>527</v>
      </c>
      <c r="AI110" s="70" t="s">
        <v>534</v>
      </c>
      <c r="AJ110" s="70">
        <v>11</v>
      </c>
      <c r="AK110" s="70">
        <v>0.71</v>
      </c>
      <c r="AX110" s="70">
        <v>0</v>
      </c>
      <c r="AY110" s="70">
        <v>0</v>
      </c>
      <c r="AZ110" s="70">
        <v>0</v>
      </c>
      <c r="BA110" s="70">
        <v>3336</v>
      </c>
      <c r="BB110" s="70">
        <v>3336</v>
      </c>
      <c r="BC110" s="70">
        <v>0</v>
      </c>
      <c r="BD110" s="70">
        <v>0</v>
      </c>
      <c r="BE110" s="70">
        <v>0</v>
      </c>
      <c r="BF110" s="70">
        <v>0</v>
      </c>
      <c r="BG110" s="70">
        <v>0</v>
      </c>
      <c r="BH110" s="70">
        <v>0</v>
      </c>
      <c r="BI110" s="70">
        <v>0</v>
      </c>
      <c r="BJ110" s="70">
        <v>0</v>
      </c>
      <c r="BK110" s="70">
        <v>0</v>
      </c>
      <c r="BM110" s="70">
        <v>834</v>
      </c>
      <c r="BN110" s="70">
        <v>834</v>
      </c>
      <c r="BO110" s="70">
        <v>834</v>
      </c>
      <c r="BP110" s="70">
        <v>834</v>
      </c>
      <c r="BQ110" s="70">
        <v>834</v>
      </c>
      <c r="BR110" s="70">
        <v>834</v>
      </c>
      <c r="BS110" s="70">
        <v>834</v>
      </c>
      <c r="BT110" s="70">
        <v>834</v>
      </c>
      <c r="BY110" s="103"/>
      <c r="CA110" s="134" t="b">
        <v>1</v>
      </c>
      <c r="CB110" s="134" t="b">
        <v>1</v>
      </c>
      <c r="CC110" s="134" t="b">
        <v>1</v>
      </c>
      <c r="CD110" s="134" t="b">
        <v>1</v>
      </c>
    </row>
    <row r="111" spans="1:82">
      <c r="A111" s="74">
        <v>106</v>
      </c>
      <c r="B111" s="70" t="s">
        <v>539</v>
      </c>
      <c r="C111" s="70" t="s">
        <v>548</v>
      </c>
      <c r="D111" s="70">
        <v>9</v>
      </c>
      <c r="E111" s="70" t="s">
        <v>121</v>
      </c>
      <c r="G111" s="70" t="s">
        <v>525</v>
      </c>
      <c r="H111" s="70" t="s">
        <v>213</v>
      </c>
      <c r="J111" s="70" t="s">
        <v>222</v>
      </c>
      <c r="N111" s="70"/>
      <c r="O111" s="70">
        <v>5.22</v>
      </c>
      <c r="P111" s="70">
        <v>2.5560999999999998</v>
      </c>
      <c r="Q111" s="70">
        <v>0</v>
      </c>
      <c r="R111" s="70">
        <v>0</v>
      </c>
      <c r="S111" s="70">
        <v>0</v>
      </c>
      <c r="T111" s="70">
        <v>2.6638999999999999</v>
      </c>
      <c r="U111" s="70">
        <v>0</v>
      </c>
      <c r="W111" s="70" t="e">
        <v>#N/A</v>
      </c>
      <c r="X111" s="70">
        <v>0</v>
      </c>
      <c r="Y111" s="70">
        <v>28.4</v>
      </c>
      <c r="Z111" s="70" t="s">
        <v>1</v>
      </c>
      <c r="AB111" s="70" t="s">
        <v>527</v>
      </c>
      <c r="AI111" s="70" t="s">
        <v>534</v>
      </c>
      <c r="AJ111" s="70">
        <v>11</v>
      </c>
      <c r="AK111" s="70">
        <v>0.71</v>
      </c>
      <c r="AX111" s="70">
        <v>0</v>
      </c>
      <c r="AY111" s="70">
        <v>0</v>
      </c>
      <c r="AZ111" s="70">
        <v>0</v>
      </c>
      <c r="BA111" s="70">
        <v>1972</v>
      </c>
      <c r="BB111" s="70">
        <v>1972</v>
      </c>
      <c r="BC111" s="70">
        <v>0</v>
      </c>
      <c r="BD111" s="70">
        <v>0</v>
      </c>
      <c r="BE111" s="70">
        <v>0</v>
      </c>
      <c r="BF111" s="70">
        <v>0</v>
      </c>
      <c r="BG111" s="70">
        <v>0</v>
      </c>
      <c r="BH111" s="70">
        <v>0</v>
      </c>
      <c r="BI111" s="70">
        <v>0</v>
      </c>
      <c r="BJ111" s="70">
        <v>0</v>
      </c>
      <c r="BK111" s="70">
        <v>0</v>
      </c>
      <c r="BM111" s="70">
        <v>493</v>
      </c>
      <c r="BN111" s="70">
        <v>493</v>
      </c>
      <c r="BO111" s="70">
        <v>493</v>
      </c>
      <c r="BP111" s="70">
        <v>493</v>
      </c>
      <c r="BQ111" s="70">
        <v>493</v>
      </c>
      <c r="BR111" s="70">
        <v>493</v>
      </c>
      <c r="BS111" s="70">
        <v>493</v>
      </c>
      <c r="BT111" s="70">
        <v>493</v>
      </c>
      <c r="BY111" s="103"/>
      <c r="CA111" s="134" t="b">
        <v>1</v>
      </c>
      <c r="CB111" s="134" t="b">
        <v>1</v>
      </c>
      <c r="CC111" s="134" t="b">
        <v>1</v>
      </c>
      <c r="CD111" s="134" t="b">
        <v>1</v>
      </c>
    </row>
    <row r="112" spans="1:82">
      <c r="A112" s="74">
        <v>107</v>
      </c>
      <c r="B112" s="70" t="s">
        <v>539</v>
      </c>
      <c r="C112" s="70" t="s">
        <v>548</v>
      </c>
      <c r="D112" s="70">
        <v>9</v>
      </c>
      <c r="E112" s="70" t="s">
        <v>122</v>
      </c>
      <c r="G112" s="70" t="s">
        <v>525</v>
      </c>
      <c r="H112" s="70" t="s">
        <v>213</v>
      </c>
      <c r="J112" s="70" t="s">
        <v>222</v>
      </c>
      <c r="N112" s="70"/>
      <c r="O112" s="70">
        <v>5.22</v>
      </c>
      <c r="P112" s="70">
        <v>2.9315000000000002</v>
      </c>
      <c r="Q112" s="70">
        <v>0</v>
      </c>
      <c r="R112" s="70">
        <v>0</v>
      </c>
      <c r="S112" s="70">
        <v>0</v>
      </c>
      <c r="T112" s="70">
        <v>2.2884999999999995</v>
      </c>
      <c r="U112" s="70">
        <v>0</v>
      </c>
      <c r="W112" s="70" t="e">
        <v>#N/A</v>
      </c>
      <c r="X112" s="70">
        <v>0</v>
      </c>
      <c r="Y112" s="70">
        <v>52</v>
      </c>
      <c r="Z112" s="70" t="s">
        <v>1</v>
      </c>
      <c r="AB112" s="70" t="s">
        <v>527</v>
      </c>
      <c r="AI112" s="70" t="s">
        <v>534</v>
      </c>
      <c r="AJ112" s="70">
        <v>11</v>
      </c>
      <c r="AK112" s="70">
        <v>0.71</v>
      </c>
      <c r="AX112" s="70">
        <v>0</v>
      </c>
      <c r="AY112" s="70">
        <v>0</v>
      </c>
      <c r="AZ112" s="70">
        <v>0</v>
      </c>
      <c r="BA112" s="70">
        <v>13848</v>
      </c>
      <c r="BB112" s="70">
        <v>13848</v>
      </c>
      <c r="BC112" s="70">
        <v>0</v>
      </c>
      <c r="BD112" s="70">
        <v>0</v>
      </c>
      <c r="BE112" s="70">
        <v>0</v>
      </c>
      <c r="BF112" s="70">
        <v>0</v>
      </c>
      <c r="BG112" s="70">
        <v>0</v>
      </c>
      <c r="BH112" s="70">
        <v>0</v>
      </c>
      <c r="BI112" s="70">
        <v>0</v>
      </c>
      <c r="BJ112" s="70">
        <v>0</v>
      </c>
      <c r="BK112" s="70">
        <v>0</v>
      </c>
      <c r="BM112" s="70">
        <v>3462</v>
      </c>
      <c r="BN112" s="70">
        <v>3462</v>
      </c>
      <c r="BO112" s="70">
        <v>3462</v>
      </c>
      <c r="BP112" s="70">
        <v>3462</v>
      </c>
      <c r="BQ112" s="70">
        <v>3462</v>
      </c>
      <c r="BR112" s="70">
        <v>3462</v>
      </c>
      <c r="BS112" s="70">
        <v>3462</v>
      </c>
      <c r="BT112" s="70">
        <v>3462</v>
      </c>
      <c r="BY112" s="103"/>
      <c r="CA112" s="134" t="b">
        <v>1</v>
      </c>
      <c r="CB112" s="134" t="b">
        <v>1</v>
      </c>
      <c r="CC112" s="134" t="b">
        <v>1</v>
      </c>
      <c r="CD112" s="134" t="b">
        <v>1</v>
      </c>
    </row>
    <row r="113" spans="1:82">
      <c r="A113" s="74">
        <v>108</v>
      </c>
      <c r="B113" s="70" t="s">
        <v>539</v>
      </c>
      <c r="C113" s="70" t="s">
        <v>548</v>
      </c>
      <c r="D113" s="70">
        <v>9</v>
      </c>
      <c r="E113" s="70" t="s">
        <v>123</v>
      </c>
      <c r="G113" s="70" t="s">
        <v>525</v>
      </c>
      <c r="H113" s="70" t="s">
        <v>213</v>
      </c>
      <c r="J113" s="70" t="s">
        <v>222</v>
      </c>
      <c r="N113" s="70"/>
      <c r="O113" s="70">
        <v>426</v>
      </c>
      <c r="P113" s="70">
        <v>426</v>
      </c>
      <c r="Q113" s="70">
        <v>0</v>
      </c>
      <c r="R113" s="70">
        <v>0</v>
      </c>
      <c r="S113" s="70">
        <v>0</v>
      </c>
      <c r="T113" s="70">
        <v>0</v>
      </c>
      <c r="U113" s="70">
        <v>0</v>
      </c>
      <c r="W113" s="70" t="e">
        <v>#N/A</v>
      </c>
      <c r="X113" s="70">
        <v>0</v>
      </c>
      <c r="Y113" s="70">
        <v>214.2</v>
      </c>
      <c r="Z113" s="70" t="s">
        <v>1</v>
      </c>
      <c r="AB113" s="70" t="s">
        <v>527</v>
      </c>
      <c r="AI113" s="70" t="s">
        <v>531</v>
      </c>
      <c r="AJ113" s="70">
        <v>12</v>
      </c>
      <c r="AK113" s="70">
        <v>0.6</v>
      </c>
      <c r="AX113" s="70">
        <v>0</v>
      </c>
      <c r="AY113" s="70">
        <v>0</v>
      </c>
      <c r="AZ113" s="70">
        <v>0</v>
      </c>
      <c r="BA113" s="70">
        <v>16</v>
      </c>
      <c r="BB113" s="70">
        <v>16</v>
      </c>
      <c r="BC113" s="70">
        <v>0</v>
      </c>
      <c r="BD113" s="70">
        <v>0</v>
      </c>
      <c r="BE113" s="70">
        <v>0</v>
      </c>
      <c r="BF113" s="70">
        <v>0</v>
      </c>
      <c r="BG113" s="70">
        <v>0</v>
      </c>
      <c r="BH113" s="70">
        <v>0</v>
      </c>
      <c r="BI113" s="70">
        <v>0</v>
      </c>
      <c r="BJ113" s="70">
        <v>0</v>
      </c>
      <c r="BK113" s="70">
        <v>0</v>
      </c>
      <c r="BM113" s="70">
        <v>4</v>
      </c>
      <c r="BN113" s="70">
        <v>4</v>
      </c>
      <c r="BO113" s="70">
        <v>4</v>
      </c>
      <c r="BP113" s="70">
        <v>4</v>
      </c>
      <c r="BQ113" s="70">
        <v>4</v>
      </c>
      <c r="BR113" s="70">
        <v>4</v>
      </c>
      <c r="BS113" s="70">
        <v>4</v>
      </c>
      <c r="BT113" s="70">
        <v>4</v>
      </c>
      <c r="BY113" s="103"/>
      <c r="CA113" s="134" t="b">
        <v>1</v>
      </c>
      <c r="CB113" s="134" t="b">
        <v>1</v>
      </c>
      <c r="CC113" s="134" t="b">
        <v>1</v>
      </c>
      <c r="CD113" s="134" t="b">
        <v>1</v>
      </c>
    </row>
    <row r="114" spans="1:82">
      <c r="A114" s="74">
        <v>109</v>
      </c>
      <c r="B114" s="70" t="s">
        <v>539</v>
      </c>
      <c r="C114" s="70" t="s">
        <v>548</v>
      </c>
      <c r="D114" s="70">
        <v>9</v>
      </c>
      <c r="E114" s="70" t="s">
        <v>124</v>
      </c>
      <c r="G114" s="70" t="s">
        <v>525</v>
      </c>
      <c r="H114" s="70" t="s">
        <v>213</v>
      </c>
      <c r="J114" s="70" t="s">
        <v>222</v>
      </c>
      <c r="N114" s="70"/>
      <c r="O114" s="70">
        <v>3361</v>
      </c>
      <c r="P114" s="70">
        <v>750</v>
      </c>
      <c r="Q114" s="70">
        <v>0</v>
      </c>
      <c r="R114" s="70">
        <v>0</v>
      </c>
      <c r="S114" s="70">
        <v>0</v>
      </c>
      <c r="T114" s="70">
        <v>2611</v>
      </c>
      <c r="U114" s="70">
        <v>0</v>
      </c>
      <c r="W114" s="70" t="e">
        <v>#N/A</v>
      </c>
      <c r="X114" s="70">
        <v>0</v>
      </c>
      <c r="Y114" s="70">
        <v>1120</v>
      </c>
      <c r="Z114" s="70" t="s">
        <v>1</v>
      </c>
      <c r="AB114" s="70" t="s">
        <v>527</v>
      </c>
      <c r="AI114" s="70" t="s">
        <v>531</v>
      </c>
      <c r="AJ114" s="70">
        <v>12</v>
      </c>
      <c r="AK114" s="70">
        <v>0.6</v>
      </c>
      <c r="AX114" s="70">
        <v>0</v>
      </c>
      <c r="AY114" s="70">
        <v>0</v>
      </c>
      <c r="AZ114" s="70">
        <v>0</v>
      </c>
      <c r="BA114" s="70">
        <v>4</v>
      </c>
      <c r="BB114" s="70">
        <v>4</v>
      </c>
      <c r="BC114" s="70">
        <v>0</v>
      </c>
      <c r="BD114" s="70">
        <v>0</v>
      </c>
      <c r="BE114" s="70">
        <v>0</v>
      </c>
      <c r="BF114" s="70">
        <v>0</v>
      </c>
      <c r="BG114" s="70">
        <v>0</v>
      </c>
      <c r="BH114" s="70">
        <v>0</v>
      </c>
      <c r="BI114" s="70">
        <v>0</v>
      </c>
      <c r="BJ114" s="70">
        <v>0</v>
      </c>
      <c r="BK114" s="70">
        <v>0</v>
      </c>
      <c r="BM114" s="70">
        <v>1</v>
      </c>
      <c r="BN114" s="70">
        <v>1</v>
      </c>
      <c r="BO114" s="70">
        <v>1</v>
      </c>
      <c r="BP114" s="70">
        <v>1</v>
      </c>
      <c r="BQ114" s="70">
        <v>1</v>
      </c>
      <c r="BR114" s="70">
        <v>1</v>
      </c>
      <c r="BS114" s="70">
        <v>1</v>
      </c>
      <c r="BT114" s="70">
        <v>1</v>
      </c>
      <c r="BY114" s="103"/>
      <c r="CA114" s="134" t="b">
        <v>1</v>
      </c>
      <c r="CB114" s="134" t="b">
        <v>1</v>
      </c>
      <c r="CC114" s="134" t="b">
        <v>1</v>
      </c>
      <c r="CD114" s="134" t="b">
        <v>1</v>
      </c>
    </row>
    <row r="115" spans="1:82">
      <c r="A115" s="74">
        <v>110</v>
      </c>
      <c r="B115" s="70" t="s">
        <v>539</v>
      </c>
      <c r="C115" s="70" t="s">
        <v>548</v>
      </c>
      <c r="D115" s="70">
        <v>9</v>
      </c>
      <c r="E115" s="70" t="s">
        <v>125</v>
      </c>
      <c r="G115" s="70" t="s">
        <v>525</v>
      </c>
      <c r="H115" s="70" t="s">
        <v>213</v>
      </c>
      <c r="J115" s="70" t="s">
        <v>222</v>
      </c>
      <c r="N115" s="70"/>
      <c r="O115" s="70">
        <v>611</v>
      </c>
      <c r="P115" s="70">
        <v>500</v>
      </c>
      <c r="Q115" s="70">
        <v>0</v>
      </c>
      <c r="R115" s="70">
        <v>0</v>
      </c>
      <c r="S115" s="70">
        <v>0</v>
      </c>
      <c r="T115" s="70">
        <v>111</v>
      </c>
      <c r="U115" s="70">
        <v>0</v>
      </c>
      <c r="W115" s="70" t="e">
        <v>#N/A</v>
      </c>
      <c r="X115" s="70">
        <v>0</v>
      </c>
      <c r="Y115" s="70">
        <v>1458.8</v>
      </c>
      <c r="Z115" s="70" t="s">
        <v>1</v>
      </c>
      <c r="AB115" s="70" t="s">
        <v>527</v>
      </c>
      <c r="AI115" s="70" t="s">
        <v>531</v>
      </c>
      <c r="AJ115" s="70">
        <v>12</v>
      </c>
      <c r="AK115" s="70">
        <v>0.6</v>
      </c>
      <c r="AX115" s="70">
        <v>0</v>
      </c>
      <c r="AY115" s="70">
        <v>0</v>
      </c>
      <c r="AZ115" s="70">
        <v>0</v>
      </c>
      <c r="BA115" s="70">
        <v>4</v>
      </c>
      <c r="BB115" s="70">
        <v>4</v>
      </c>
      <c r="BC115" s="70">
        <v>0</v>
      </c>
      <c r="BD115" s="70">
        <v>0</v>
      </c>
      <c r="BE115" s="70">
        <v>0</v>
      </c>
      <c r="BF115" s="70">
        <v>0</v>
      </c>
      <c r="BG115" s="70">
        <v>0</v>
      </c>
      <c r="BH115" s="70">
        <v>0</v>
      </c>
      <c r="BI115" s="70">
        <v>0</v>
      </c>
      <c r="BJ115" s="70">
        <v>0</v>
      </c>
      <c r="BK115" s="70">
        <v>0</v>
      </c>
      <c r="BM115" s="70">
        <v>1</v>
      </c>
      <c r="BN115" s="70">
        <v>1</v>
      </c>
      <c r="BO115" s="70">
        <v>1</v>
      </c>
      <c r="BP115" s="70">
        <v>1</v>
      </c>
      <c r="BQ115" s="70">
        <v>1</v>
      </c>
      <c r="BR115" s="70">
        <v>1</v>
      </c>
      <c r="BS115" s="70">
        <v>1</v>
      </c>
      <c r="BT115" s="70">
        <v>1</v>
      </c>
      <c r="BY115" s="103"/>
      <c r="CA115" s="134" t="b">
        <v>1</v>
      </c>
      <c r="CB115" s="134" t="b">
        <v>1</v>
      </c>
      <c r="CC115" s="134" t="b">
        <v>1</v>
      </c>
      <c r="CD115" s="134" t="b">
        <v>1</v>
      </c>
    </row>
    <row r="116" spans="1:82">
      <c r="A116" s="74">
        <v>111</v>
      </c>
      <c r="B116" s="70" t="s">
        <v>539</v>
      </c>
      <c r="C116" s="70" t="s">
        <v>548</v>
      </c>
      <c r="D116" s="70">
        <v>9</v>
      </c>
      <c r="E116" s="70" t="s">
        <v>126</v>
      </c>
      <c r="G116" s="70" t="s">
        <v>525</v>
      </c>
      <c r="H116" s="70" t="s">
        <v>250</v>
      </c>
      <c r="J116" s="70" t="s">
        <v>222</v>
      </c>
      <c r="N116" s="70"/>
      <c r="O116" s="70">
        <v>5187</v>
      </c>
      <c r="P116" s="70">
        <v>2000</v>
      </c>
      <c r="Q116" s="70">
        <v>0</v>
      </c>
      <c r="R116" s="70">
        <v>0</v>
      </c>
      <c r="S116" s="70">
        <v>0</v>
      </c>
      <c r="T116" s="70">
        <v>3187</v>
      </c>
      <c r="U116" s="70">
        <v>0</v>
      </c>
      <c r="W116" s="70" t="e">
        <v>#N/A</v>
      </c>
      <c r="X116" s="70">
        <v>0</v>
      </c>
      <c r="Y116" s="70">
        <v>2104</v>
      </c>
      <c r="Z116" s="70" t="s">
        <v>1</v>
      </c>
      <c r="AB116" s="70" t="s">
        <v>527</v>
      </c>
      <c r="AI116" s="70" t="s">
        <v>532</v>
      </c>
      <c r="AJ116" s="70">
        <v>12</v>
      </c>
      <c r="AK116" s="70">
        <v>0.6</v>
      </c>
      <c r="AX116" s="70">
        <v>0</v>
      </c>
      <c r="AY116" s="70">
        <v>0</v>
      </c>
      <c r="AZ116" s="70">
        <v>0</v>
      </c>
      <c r="BA116" s="70">
        <v>8</v>
      </c>
      <c r="BB116" s="70">
        <v>8</v>
      </c>
      <c r="BC116" s="70">
        <v>0</v>
      </c>
      <c r="BD116" s="70">
        <v>0</v>
      </c>
      <c r="BE116" s="70">
        <v>0</v>
      </c>
      <c r="BF116" s="70">
        <v>0</v>
      </c>
      <c r="BG116" s="70">
        <v>0</v>
      </c>
      <c r="BH116" s="70">
        <v>0</v>
      </c>
      <c r="BI116" s="70">
        <v>0</v>
      </c>
      <c r="BJ116" s="70">
        <v>0</v>
      </c>
      <c r="BK116" s="70">
        <v>0</v>
      </c>
      <c r="BM116" s="70">
        <v>2</v>
      </c>
      <c r="BN116" s="70">
        <v>2</v>
      </c>
      <c r="BO116" s="70">
        <v>2</v>
      </c>
      <c r="BP116" s="70">
        <v>2</v>
      </c>
      <c r="BQ116" s="70">
        <v>2</v>
      </c>
      <c r="BR116" s="70">
        <v>2</v>
      </c>
      <c r="BS116" s="70">
        <v>2</v>
      </c>
      <c r="BT116" s="70">
        <v>2</v>
      </c>
      <c r="BY116" s="103"/>
      <c r="CA116" s="134" t="b">
        <v>1</v>
      </c>
      <c r="CB116" s="134" t="b">
        <v>1</v>
      </c>
      <c r="CC116" s="134" t="b">
        <v>1</v>
      </c>
      <c r="CD116" s="134" t="b">
        <v>1</v>
      </c>
    </row>
    <row r="117" spans="1:82">
      <c r="A117" s="74">
        <v>112</v>
      </c>
      <c r="B117" s="70" t="s">
        <v>539</v>
      </c>
      <c r="C117" s="70" t="s">
        <v>548</v>
      </c>
      <c r="D117" s="70">
        <v>9</v>
      </c>
      <c r="E117" s="70" t="s">
        <v>127</v>
      </c>
      <c r="G117" s="70" t="s">
        <v>525</v>
      </c>
      <c r="H117" s="70" t="s">
        <v>213</v>
      </c>
      <c r="J117" s="70" t="s">
        <v>222</v>
      </c>
      <c r="N117" s="70"/>
      <c r="O117" s="70">
        <v>153.13990000000001</v>
      </c>
      <c r="P117" s="70">
        <v>75</v>
      </c>
      <c r="Q117" s="70">
        <v>0</v>
      </c>
      <c r="R117" s="70">
        <v>0</v>
      </c>
      <c r="S117" s="70">
        <v>0</v>
      </c>
      <c r="T117" s="70">
        <v>78.139900000000011</v>
      </c>
      <c r="U117" s="70">
        <v>0</v>
      </c>
      <c r="W117" s="70" t="e">
        <v>#N/A</v>
      </c>
      <c r="X117" s="70">
        <v>0</v>
      </c>
      <c r="Y117" s="70">
        <v>43.7</v>
      </c>
      <c r="Z117" s="70" t="s">
        <v>1</v>
      </c>
      <c r="AB117" s="70" t="s">
        <v>527</v>
      </c>
      <c r="AI117" s="70" t="s">
        <v>531</v>
      </c>
      <c r="AJ117" s="70">
        <v>3</v>
      </c>
      <c r="AK117" s="70">
        <v>0.6</v>
      </c>
      <c r="AX117" s="70">
        <v>0</v>
      </c>
      <c r="AY117" s="70">
        <v>0</v>
      </c>
      <c r="AZ117" s="70">
        <v>0</v>
      </c>
      <c r="BA117" s="70">
        <v>4</v>
      </c>
      <c r="BB117" s="70">
        <v>4</v>
      </c>
      <c r="BC117" s="70">
        <v>0</v>
      </c>
      <c r="BD117" s="70">
        <v>0</v>
      </c>
      <c r="BE117" s="70">
        <v>0</v>
      </c>
      <c r="BF117" s="70">
        <v>0</v>
      </c>
      <c r="BG117" s="70">
        <v>0</v>
      </c>
      <c r="BH117" s="70">
        <v>0</v>
      </c>
      <c r="BI117" s="70">
        <v>0</v>
      </c>
      <c r="BJ117" s="70">
        <v>0</v>
      </c>
      <c r="BK117" s="70">
        <v>0</v>
      </c>
      <c r="BM117" s="70">
        <v>1</v>
      </c>
      <c r="BN117" s="70">
        <v>1</v>
      </c>
      <c r="BO117" s="70">
        <v>1</v>
      </c>
      <c r="BP117" s="70">
        <v>1</v>
      </c>
      <c r="BQ117" s="70">
        <v>1</v>
      </c>
      <c r="BR117" s="70">
        <v>1</v>
      </c>
      <c r="BS117" s="70">
        <v>1</v>
      </c>
      <c r="BT117" s="70">
        <v>1</v>
      </c>
      <c r="BY117" s="103"/>
      <c r="CA117" s="134" t="b">
        <v>1</v>
      </c>
      <c r="CB117" s="134" t="b">
        <v>1</v>
      </c>
      <c r="CC117" s="134" t="b">
        <v>1</v>
      </c>
      <c r="CD117" s="134" t="b">
        <v>1</v>
      </c>
    </row>
    <row r="118" spans="1:82">
      <c r="A118" s="74">
        <v>113</v>
      </c>
      <c r="B118" s="70" t="s">
        <v>539</v>
      </c>
      <c r="C118" s="70" t="s">
        <v>548</v>
      </c>
      <c r="D118" s="70">
        <v>9</v>
      </c>
      <c r="E118" s="70" t="s">
        <v>128</v>
      </c>
      <c r="G118" s="70" t="s">
        <v>525</v>
      </c>
      <c r="H118" s="70" t="s">
        <v>213</v>
      </c>
      <c r="I118" s="70" t="s">
        <v>239</v>
      </c>
      <c r="J118" s="70" t="b">
        <v>1</v>
      </c>
      <c r="N118" s="70"/>
      <c r="O118" s="70">
        <v>4.3499999999999996</v>
      </c>
      <c r="P118" s="70">
        <v>0.5</v>
      </c>
      <c r="Q118" s="70">
        <v>0</v>
      </c>
      <c r="R118" s="70">
        <v>0</v>
      </c>
      <c r="S118" s="70">
        <v>0</v>
      </c>
      <c r="T118" s="70">
        <v>3.8499999999999996</v>
      </c>
      <c r="U118" s="70">
        <v>0</v>
      </c>
      <c r="W118" s="70" t="s">
        <v>526</v>
      </c>
      <c r="X118" s="70">
        <v>0</v>
      </c>
      <c r="Y118" s="70">
        <v>0.47</v>
      </c>
      <c r="Z118" s="70" t="s">
        <v>1</v>
      </c>
      <c r="AB118" s="70" t="s">
        <v>527</v>
      </c>
      <c r="AI118" s="70" t="s">
        <v>531</v>
      </c>
      <c r="AJ118" s="70">
        <v>20</v>
      </c>
      <c r="AK118" s="70">
        <v>0.6</v>
      </c>
      <c r="AX118" s="70">
        <v>0</v>
      </c>
      <c r="AY118" s="70">
        <v>0</v>
      </c>
      <c r="AZ118" s="70">
        <v>0</v>
      </c>
      <c r="BA118" s="70">
        <v>27044</v>
      </c>
      <c r="BB118" s="70">
        <v>27044</v>
      </c>
      <c r="BC118" s="70">
        <v>0</v>
      </c>
      <c r="BD118" s="70">
        <v>0</v>
      </c>
      <c r="BE118" s="70">
        <v>0</v>
      </c>
      <c r="BF118" s="70">
        <v>0</v>
      </c>
      <c r="BG118" s="70">
        <v>0</v>
      </c>
      <c r="BH118" s="70">
        <v>0</v>
      </c>
      <c r="BI118" s="70">
        <v>0</v>
      </c>
      <c r="BJ118" s="70">
        <v>0</v>
      </c>
      <c r="BK118" s="70">
        <v>0</v>
      </c>
      <c r="BM118" s="70">
        <v>6761</v>
      </c>
      <c r="BN118" s="70">
        <v>6761</v>
      </c>
      <c r="BO118" s="70">
        <v>6761</v>
      </c>
      <c r="BP118" s="70">
        <v>6761</v>
      </c>
      <c r="BQ118" s="70">
        <v>6761</v>
      </c>
      <c r="BR118" s="70">
        <v>6761</v>
      </c>
      <c r="BS118" s="70">
        <v>6761</v>
      </c>
      <c r="BT118" s="70">
        <v>6761</v>
      </c>
      <c r="BY118" s="103"/>
      <c r="CA118" s="134" t="b">
        <v>1</v>
      </c>
      <c r="CB118" s="134" t="b">
        <v>1</v>
      </c>
      <c r="CC118" s="134" t="b">
        <v>1</v>
      </c>
      <c r="CD118" s="134" t="b">
        <v>1</v>
      </c>
    </row>
    <row r="119" spans="1:82">
      <c r="A119" s="74">
        <v>114</v>
      </c>
      <c r="B119" s="70" t="s">
        <v>539</v>
      </c>
      <c r="C119" s="70" t="s">
        <v>548</v>
      </c>
      <c r="D119" s="70">
        <v>9</v>
      </c>
      <c r="E119" s="70" t="s">
        <v>129</v>
      </c>
      <c r="G119" s="70" t="s">
        <v>525</v>
      </c>
      <c r="H119" s="70" t="s">
        <v>213</v>
      </c>
      <c r="I119" s="70" t="s">
        <v>239</v>
      </c>
      <c r="J119" s="70" t="b">
        <v>1</v>
      </c>
      <c r="N119" s="70"/>
      <c r="O119" s="70">
        <v>2.17</v>
      </c>
      <c r="P119" s="70">
        <v>0.5</v>
      </c>
      <c r="Q119" s="70">
        <v>0</v>
      </c>
      <c r="R119" s="70">
        <v>0</v>
      </c>
      <c r="S119" s="70">
        <v>0</v>
      </c>
      <c r="T119" s="70">
        <v>1.67</v>
      </c>
      <c r="U119" s="70">
        <v>0</v>
      </c>
      <c r="W119" s="70" t="s">
        <v>526</v>
      </c>
      <c r="X119" s="70">
        <v>0</v>
      </c>
      <c r="Y119" s="70">
        <v>0.85</v>
      </c>
      <c r="Z119" s="70" t="s">
        <v>1</v>
      </c>
      <c r="AB119" s="70" t="s">
        <v>527</v>
      </c>
      <c r="AI119" s="70" t="s">
        <v>531</v>
      </c>
      <c r="AJ119" s="70">
        <v>20</v>
      </c>
      <c r="AK119" s="70">
        <v>0.6</v>
      </c>
      <c r="AX119" s="70">
        <v>0</v>
      </c>
      <c r="AY119" s="70">
        <v>0</v>
      </c>
      <c r="AZ119" s="70">
        <v>0</v>
      </c>
      <c r="BA119" s="70">
        <v>8697.6</v>
      </c>
      <c r="BB119" s="70">
        <v>8697.6</v>
      </c>
      <c r="BC119" s="70">
        <v>0</v>
      </c>
      <c r="BD119" s="70">
        <v>0</v>
      </c>
      <c r="BE119" s="70">
        <v>0</v>
      </c>
      <c r="BF119" s="70">
        <v>0</v>
      </c>
      <c r="BG119" s="70">
        <v>0</v>
      </c>
      <c r="BH119" s="70">
        <v>0</v>
      </c>
      <c r="BI119" s="70">
        <v>0</v>
      </c>
      <c r="BJ119" s="70">
        <v>0</v>
      </c>
      <c r="BK119" s="70">
        <v>0</v>
      </c>
      <c r="BM119" s="70">
        <v>2174.4</v>
      </c>
      <c r="BN119" s="70">
        <v>2174.4</v>
      </c>
      <c r="BO119" s="70">
        <v>2174.4</v>
      </c>
      <c r="BP119" s="70">
        <v>2174.4</v>
      </c>
      <c r="BQ119" s="70">
        <v>2174.4</v>
      </c>
      <c r="BR119" s="70">
        <v>2174.4</v>
      </c>
      <c r="BS119" s="70">
        <v>2174.4</v>
      </c>
      <c r="BT119" s="70">
        <v>2174.4</v>
      </c>
      <c r="BY119" s="103"/>
      <c r="CA119" s="134" t="b">
        <v>1</v>
      </c>
      <c r="CB119" s="134" t="b">
        <v>1</v>
      </c>
      <c r="CC119" s="134" t="b">
        <v>1</v>
      </c>
      <c r="CD119" s="134" t="b">
        <v>1</v>
      </c>
    </row>
    <row r="120" spans="1:82">
      <c r="A120" s="74">
        <v>115</v>
      </c>
      <c r="B120" s="70" t="s">
        <v>539</v>
      </c>
      <c r="C120" s="70" t="s">
        <v>548</v>
      </c>
      <c r="D120" s="70">
        <v>9</v>
      </c>
      <c r="E120" s="70" t="s">
        <v>130</v>
      </c>
      <c r="G120" s="70" t="s">
        <v>525</v>
      </c>
      <c r="H120" s="70" t="s">
        <v>213</v>
      </c>
      <c r="I120" s="70" t="s">
        <v>239</v>
      </c>
      <c r="J120" s="70" t="b">
        <v>1</v>
      </c>
      <c r="N120" s="70"/>
      <c r="O120" s="70">
        <v>12.14</v>
      </c>
      <c r="P120" s="70">
        <v>0.5</v>
      </c>
      <c r="Q120" s="70">
        <v>0</v>
      </c>
      <c r="R120" s="70">
        <v>0</v>
      </c>
      <c r="S120" s="70">
        <v>0</v>
      </c>
      <c r="T120" s="70">
        <v>11.64</v>
      </c>
      <c r="U120" s="70">
        <v>0</v>
      </c>
      <c r="W120" s="70" t="s">
        <v>526</v>
      </c>
      <c r="X120" s="70">
        <v>0</v>
      </c>
      <c r="Y120" s="70">
        <v>1.95</v>
      </c>
      <c r="Z120" s="70" t="s">
        <v>1</v>
      </c>
      <c r="AB120" s="70" t="s">
        <v>527</v>
      </c>
      <c r="AI120" s="70" t="s">
        <v>531</v>
      </c>
      <c r="AJ120" s="70">
        <v>20</v>
      </c>
      <c r="AK120" s="70">
        <v>0.7</v>
      </c>
      <c r="AX120" s="70">
        <v>0</v>
      </c>
      <c r="AY120" s="70">
        <v>0</v>
      </c>
      <c r="AZ120" s="70">
        <v>0</v>
      </c>
      <c r="BA120" s="70">
        <v>2174.4</v>
      </c>
      <c r="BB120" s="70">
        <v>2174.4</v>
      </c>
      <c r="BC120" s="70">
        <v>0</v>
      </c>
      <c r="BD120" s="70">
        <v>0</v>
      </c>
      <c r="BE120" s="70">
        <v>0</v>
      </c>
      <c r="BF120" s="70">
        <v>0</v>
      </c>
      <c r="BG120" s="70">
        <v>0</v>
      </c>
      <c r="BH120" s="70">
        <v>0</v>
      </c>
      <c r="BI120" s="70">
        <v>0</v>
      </c>
      <c r="BJ120" s="70">
        <v>0</v>
      </c>
      <c r="BK120" s="70">
        <v>0</v>
      </c>
      <c r="BM120" s="70">
        <v>543.6</v>
      </c>
      <c r="BN120" s="70">
        <v>543.6</v>
      </c>
      <c r="BO120" s="70">
        <v>543.6</v>
      </c>
      <c r="BP120" s="70">
        <v>543.6</v>
      </c>
      <c r="BQ120" s="70">
        <v>543.6</v>
      </c>
      <c r="BR120" s="70">
        <v>543.6</v>
      </c>
      <c r="BS120" s="70">
        <v>543.6</v>
      </c>
      <c r="BT120" s="70">
        <v>543.6</v>
      </c>
      <c r="BY120" s="103"/>
      <c r="CA120" s="134" t="b">
        <v>1</v>
      </c>
      <c r="CB120" s="134" t="b">
        <v>1</v>
      </c>
      <c r="CC120" s="134" t="b">
        <v>1</v>
      </c>
      <c r="CD120" s="134" t="b">
        <v>1</v>
      </c>
    </row>
    <row r="121" spans="1:82">
      <c r="A121" s="74">
        <v>116</v>
      </c>
      <c r="B121" s="70" t="s">
        <v>539</v>
      </c>
      <c r="C121" s="70" t="s">
        <v>548</v>
      </c>
      <c r="D121" s="70">
        <v>9</v>
      </c>
      <c r="E121" s="70" t="s">
        <v>131</v>
      </c>
      <c r="G121" s="70" t="s">
        <v>525</v>
      </c>
      <c r="H121" s="70" t="s">
        <v>213</v>
      </c>
      <c r="I121" s="70" t="s">
        <v>239</v>
      </c>
      <c r="J121" s="70" t="b">
        <v>1</v>
      </c>
      <c r="N121" s="70"/>
      <c r="O121" s="70">
        <v>0.38</v>
      </c>
      <c r="P121" s="70">
        <v>0.38</v>
      </c>
      <c r="Q121" s="70">
        <v>0</v>
      </c>
      <c r="R121" s="70">
        <v>0</v>
      </c>
      <c r="S121" s="70">
        <v>0</v>
      </c>
      <c r="T121" s="70">
        <v>0</v>
      </c>
      <c r="U121" s="70">
        <v>0</v>
      </c>
      <c r="W121" s="70" t="s">
        <v>526</v>
      </c>
      <c r="X121" s="70">
        <v>0</v>
      </c>
      <c r="Y121" s="70">
        <v>0.92</v>
      </c>
      <c r="Z121" s="70" t="s">
        <v>1</v>
      </c>
      <c r="AB121" s="70" t="s">
        <v>527</v>
      </c>
      <c r="AI121" s="70" t="s">
        <v>531</v>
      </c>
      <c r="AJ121" s="70">
        <v>20</v>
      </c>
      <c r="AK121" s="70">
        <v>0.6</v>
      </c>
      <c r="AX121" s="70">
        <v>0</v>
      </c>
      <c r="AY121" s="70">
        <v>0</v>
      </c>
      <c r="AZ121" s="70">
        <v>0</v>
      </c>
      <c r="BA121" s="70">
        <v>1548.8</v>
      </c>
      <c r="BB121" s="70">
        <v>1548.8</v>
      </c>
      <c r="BC121" s="70">
        <v>0</v>
      </c>
      <c r="BD121" s="70">
        <v>0</v>
      </c>
      <c r="BE121" s="70">
        <v>0</v>
      </c>
      <c r="BF121" s="70">
        <v>0</v>
      </c>
      <c r="BG121" s="70">
        <v>0</v>
      </c>
      <c r="BH121" s="70">
        <v>0</v>
      </c>
      <c r="BI121" s="70">
        <v>0</v>
      </c>
      <c r="BJ121" s="70">
        <v>0</v>
      </c>
      <c r="BK121" s="70">
        <v>0</v>
      </c>
      <c r="BM121" s="70">
        <v>387.2</v>
      </c>
      <c r="BN121" s="70">
        <v>387.2</v>
      </c>
      <c r="BO121" s="70">
        <v>387.2</v>
      </c>
      <c r="BP121" s="70">
        <v>387.2</v>
      </c>
      <c r="BQ121" s="70">
        <v>387.2</v>
      </c>
      <c r="BR121" s="70">
        <v>387.2</v>
      </c>
      <c r="BS121" s="70">
        <v>387.2</v>
      </c>
      <c r="BT121" s="70">
        <v>387.2</v>
      </c>
      <c r="BY121" s="103"/>
      <c r="CA121" s="134" t="b">
        <v>1</v>
      </c>
      <c r="CB121" s="134" t="b">
        <v>1</v>
      </c>
      <c r="CC121" s="134" t="b">
        <v>1</v>
      </c>
      <c r="CD121" s="134" t="b">
        <v>1</v>
      </c>
    </row>
    <row r="122" spans="1:82">
      <c r="A122" s="74">
        <v>117</v>
      </c>
      <c r="B122" s="70" t="s">
        <v>539</v>
      </c>
      <c r="C122" s="70" t="s">
        <v>548</v>
      </c>
      <c r="D122" s="70">
        <v>9</v>
      </c>
      <c r="E122" s="70" t="s">
        <v>132</v>
      </c>
      <c r="G122" s="70" t="s">
        <v>525</v>
      </c>
      <c r="H122" s="70" t="s">
        <v>213</v>
      </c>
      <c r="I122" s="70" t="s">
        <v>239</v>
      </c>
      <c r="J122" s="70" t="b">
        <v>1</v>
      </c>
      <c r="N122" s="70"/>
      <c r="O122" s="70">
        <v>9.7200000000000006</v>
      </c>
      <c r="P122" s="70">
        <v>1.5</v>
      </c>
      <c r="Q122" s="70">
        <v>0</v>
      </c>
      <c r="R122" s="70">
        <v>0</v>
      </c>
      <c r="S122" s="70">
        <v>0</v>
      </c>
      <c r="T122" s="70">
        <v>8.2200000000000006</v>
      </c>
      <c r="U122" s="70">
        <v>0</v>
      </c>
      <c r="W122" s="70" t="s">
        <v>526</v>
      </c>
      <c r="X122" s="70">
        <v>0</v>
      </c>
      <c r="Y122" s="70">
        <v>1.7</v>
      </c>
      <c r="Z122" s="70" t="s">
        <v>1</v>
      </c>
      <c r="AB122" s="70" t="s">
        <v>527</v>
      </c>
      <c r="AI122" s="70" t="s">
        <v>531</v>
      </c>
      <c r="AJ122" s="70">
        <v>20</v>
      </c>
      <c r="AK122" s="70">
        <v>0.7</v>
      </c>
      <c r="AX122" s="70">
        <v>0</v>
      </c>
      <c r="AY122" s="70">
        <v>0</v>
      </c>
      <c r="AZ122" s="70">
        <v>0</v>
      </c>
      <c r="BA122" s="70">
        <v>1936</v>
      </c>
      <c r="BB122" s="70">
        <v>1936</v>
      </c>
      <c r="BC122" s="70">
        <v>0</v>
      </c>
      <c r="BD122" s="70">
        <v>0</v>
      </c>
      <c r="BE122" s="70">
        <v>0</v>
      </c>
      <c r="BF122" s="70">
        <v>0</v>
      </c>
      <c r="BG122" s="70">
        <v>0</v>
      </c>
      <c r="BH122" s="70">
        <v>0</v>
      </c>
      <c r="BI122" s="70">
        <v>0</v>
      </c>
      <c r="BJ122" s="70">
        <v>0</v>
      </c>
      <c r="BK122" s="70">
        <v>0</v>
      </c>
      <c r="BM122" s="70">
        <v>484</v>
      </c>
      <c r="BN122" s="70">
        <v>484</v>
      </c>
      <c r="BO122" s="70">
        <v>484</v>
      </c>
      <c r="BP122" s="70">
        <v>484</v>
      </c>
      <c r="BQ122" s="70">
        <v>484</v>
      </c>
      <c r="BR122" s="70">
        <v>484</v>
      </c>
      <c r="BS122" s="70">
        <v>484</v>
      </c>
      <c r="BT122" s="70">
        <v>484</v>
      </c>
      <c r="BY122" s="103"/>
      <c r="CA122" s="134" t="b">
        <v>1</v>
      </c>
      <c r="CB122" s="134" t="b">
        <v>1</v>
      </c>
      <c r="CC122" s="134" t="b">
        <v>1</v>
      </c>
      <c r="CD122" s="134" t="b">
        <v>1</v>
      </c>
    </row>
    <row r="123" spans="1:82">
      <c r="A123" s="74">
        <v>118</v>
      </c>
      <c r="B123" s="70" t="s">
        <v>539</v>
      </c>
      <c r="C123" s="70" t="s">
        <v>548</v>
      </c>
      <c r="D123" s="70">
        <v>9</v>
      </c>
      <c r="E123" s="70" t="s">
        <v>133</v>
      </c>
      <c r="G123" s="70" t="s">
        <v>525</v>
      </c>
      <c r="H123" s="70" t="s">
        <v>213</v>
      </c>
      <c r="I123" s="70" t="s">
        <v>239</v>
      </c>
      <c r="J123" s="70" t="b">
        <v>1</v>
      </c>
      <c r="N123" s="70"/>
      <c r="O123" s="70">
        <v>2.99</v>
      </c>
      <c r="P123" s="70">
        <v>1</v>
      </c>
      <c r="Q123" s="70">
        <v>0</v>
      </c>
      <c r="R123" s="70">
        <v>0</v>
      </c>
      <c r="S123" s="70">
        <v>0</v>
      </c>
      <c r="T123" s="70">
        <v>1.9900000000000002</v>
      </c>
      <c r="U123" s="70">
        <v>0</v>
      </c>
      <c r="W123" s="70" t="s">
        <v>526</v>
      </c>
      <c r="X123" s="70">
        <v>0</v>
      </c>
      <c r="Y123" s="70">
        <v>0.97</v>
      </c>
      <c r="Z123" s="70" t="s">
        <v>1</v>
      </c>
      <c r="AB123" s="70" t="s">
        <v>527</v>
      </c>
      <c r="AI123" s="70" t="s">
        <v>531</v>
      </c>
      <c r="AJ123" s="70">
        <v>20</v>
      </c>
      <c r="AK123" s="70">
        <v>0.6</v>
      </c>
      <c r="AX123" s="70">
        <v>0</v>
      </c>
      <c r="AY123" s="70">
        <v>0</v>
      </c>
      <c r="AZ123" s="70">
        <v>0</v>
      </c>
      <c r="BA123" s="70">
        <v>6195.2</v>
      </c>
      <c r="BB123" s="70">
        <v>6195.2</v>
      </c>
      <c r="BC123" s="70">
        <v>0</v>
      </c>
      <c r="BD123" s="70">
        <v>0</v>
      </c>
      <c r="BE123" s="70">
        <v>0</v>
      </c>
      <c r="BF123" s="70">
        <v>0</v>
      </c>
      <c r="BG123" s="70">
        <v>0</v>
      </c>
      <c r="BH123" s="70">
        <v>0</v>
      </c>
      <c r="BI123" s="70">
        <v>0</v>
      </c>
      <c r="BJ123" s="70">
        <v>0</v>
      </c>
      <c r="BK123" s="70">
        <v>0</v>
      </c>
      <c r="BM123" s="70">
        <v>1548.8</v>
      </c>
      <c r="BN123" s="70">
        <v>1548.8</v>
      </c>
      <c r="BO123" s="70">
        <v>1548.8</v>
      </c>
      <c r="BP123" s="70">
        <v>1548.8</v>
      </c>
      <c r="BQ123" s="70">
        <v>1548.8</v>
      </c>
      <c r="BR123" s="70">
        <v>1548.8</v>
      </c>
      <c r="BS123" s="70">
        <v>1548.8</v>
      </c>
      <c r="BT123" s="70">
        <v>1548.8</v>
      </c>
      <c r="BY123" s="103"/>
      <c r="CA123" s="134" t="b">
        <v>1</v>
      </c>
      <c r="CB123" s="134" t="b">
        <v>1</v>
      </c>
      <c r="CC123" s="134" t="b">
        <v>1</v>
      </c>
      <c r="CD123" s="134" t="b">
        <v>1</v>
      </c>
    </row>
    <row r="124" spans="1:82">
      <c r="A124" s="74">
        <v>119</v>
      </c>
      <c r="B124" s="70" t="s">
        <v>539</v>
      </c>
      <c r="C124" s="70" t="s">
        <v>548</v>
      </c>
      <c r="D124" s="70">
        <v>9</v>
      </c>
      <c r="E124" s="70" t="s">
        <v>134</v>
      </c>
      <c r="G124" s="70" t="s">
        <v>525</v>
      </c>
      <c r="H124" s="70" t="s">
        <v>213</v>
      </c>
      <c r="I124" s="70" t="s">
        <v>239</v>
      </c>
      <c r="J124" s="70" t="b">
        <v>1</v>
      </c>
      <c r="N124" s="70"/>
      <c r="O124" s="70">
        <v>1.23</v>
      </c>
      <c r="P124" s="70">
        <v>1</v>
      </c>
      <c r="Q124" s="70">
        <v>0</v>
      </c>
      <c r="R124" s="70">
        <v>0</v>
      </c>
      <c r="S124" s="70">
        <v>0</v>
      </c>
      <c r="T124" s="70">
        <v>0.22999999999999998</v>
      </c>
      <c r="U124" s="70">
        <v>0</v>
      </c>
      <c r="W124" s="70" t="s">
        <v>526</v>
      </c>
      <c r="X124" s="70">
        <v>0</v>
      </c>
      <c r="Y124" s="70">
        <v>0.63</v>
      </c>
      <c r="Z124" s="70" t="s">
        <v>1</v>
      </c>
      <c r="AB124" s="70" t="s">
        <v>527</v>
      </c>
      <c r="AI124" s="70" t="s">
        <v>531</v>
      </c>
      <c r="AJ124" s="70">
        <v>15</v>
      </c>
      <c r="AK124" s="70">
        <v>0.6</v>
      </c>
      <c r="AX124" s="70">
        <v>0</v>
      </c>
      <c r="AY124" s="70">
        <v>0</v>
      </c>
      <c r="AZ124" s="70">
        <v>0</v>
      </c>
      <c r="BA124" s="70">
        <v>387.2</v>
      </c>
      <c r="BB124" s="70">
        <v>387.2</v>
      </c>
      <c r="BC124" s="70">
        <v>0</v>
      </c>
      <c r="BD124" s="70">
        <v>0</v>
      </c>
      <c r="BE124" s="70">
        <v>0</v>
      </c>
      <c r="BF124" s="70">
        <v>0</v>
      </c>
      <c r="BG124" s="70">
        <v>0</v>
      </c>
      <c r="BH124" s="70">
        <v>0</v>
      </c>
      <c r="BI124" s="70">
        <v>0</v>
      </c>
      <c r="BJ124" s="70">
        <v>0</v>
      </c>
      <c r="BK124" s="70">
        <v>0</v>
      </c>
      <c r="BM124" s="70">
        <v>96.8</v>
      </c>
      <c r="BN124" s="70">
        <v>96.8</v>
      </c>
      <c r="BO124" s="70">
        <v>96.8</v>
      </c>
      <c r="BP124" s="70">
        <v>96.8</v>
      </c>
      <c r="BQ124" s="70">
        <v>96.8</v>
      </c>
      <c r="BR124" s="70">
        <v>96.8</v>
      </c>
      <c r="BS124" s="70">
        <v>96.8</v>
      </c>
      <c r="BT124" s="70">
        <v>96.8</v>
      </c>
      <c r="BY124" s="103"/>
      <c r="CA124" s="134" t="b">
        <v>1</v>
      </c>
      <c r="CB124" s="134" t="b">
        <v>1</v>
      </c>
      <c r="CC124" s="134" t="b">
        <v>1</v>
      </c>
      <c r="CD124" s="134" t="b">
        <v>1</v>
      </c>
    </row>
    <row r="125" spans="1:82">
      <c r="A125" s="74">
        <v>120</v>
      </c>
      <c r="B125" s="70" t="s">
        <v>539</v>
      </c>
      <c r="C125" s="70" t="s">
        <v>548</v>
      </c>
      <c r="D125" s="70">
        <v>9</v>
      </c>
      <c r="E125" s="70" t="s">
        <v>135</v>
      </c>
      <c r="G125" s="70" t="s">
        <v>525</v>
      </c>
      <c r="H125" s="70" t="s">
        <v>213</v>
      </c>
      <c r="I125" s="70" t="s">
        <v>239</v>
      </c>
      <c r="J125" s="70" t="b">
        <v>1</v>
      </c>
      <c r="N125" s="70"/>
      <c r="O125" s="70">
        <v>13.13</v>
      </c>
      <c r="P125" s="70">
        <v>2</v>
      </c>
      <c r="Q125" s="70">
        <v>0</v>
      </c>
      <c r="R125" s="70">
        <v>0</v>
      </c>
      <c r="S125" s="70">
        <v>0</v>
      </c>
      <c r="T125" s="70">
        <v>11.13</v>
      </c>
      <c r="U125" s="70">
        <v>0</v>
      </c>
      <c r="W125" s="70" t="s">
        <v>526</v>
      </c>
      <c r="X125" s="70">
        <v>0</v>
      </c>
      <c r="Y125" s="70">
        <v>1.93</v>
      </c>
      <c r="Z125" s="70" t="s">
        <v>1</v>
      </c>
      <c r="AB125" s="70" t="s">
        <v>527</v>
      </c>
      <c r="AI125" s="70" t="s">
        <v>531</v>
      </c>
      <c r="AJ125" s="70">
        <v>15</v>
      </c>
      <c r="AK125" s="70">
        <v>0.7</v>
      </c>
      <c r="AX125" s="70">
        <v>0</v>
      </c>
      <c r="AY125" s="70">
        <v>0</v>
      </c>
      <c r="AZ125" s="70">
        <v>0</v>
      </c>
      <c r="BA125" s="70">
        <v>96.8</v>
      </c>
      <c r="BB125" s="70">
        <v>96.8</v>
      </c>
      <c r="BC125" s="70">
        <v>0</v>
      </c>
      <c r="BD125" s="70">
        <v>0</v>
      </c>
      <c r="BE125" s="70">
        <v>0</v>
      </c>
      <c r="BF125" s="70">
        <v>0</v>
      </c>
      <c r="BG125" s="70">
        <v>0</v>
      </c>
      <c r="BH125" s="70">
        <v>0</v>
      </c>
      <c r="BI125" s="70">
        <v>0</v>
      </c>
      <c r="BJ125" s="70">
        <v>0</v>
      </c>
      <c r="BK125" s="70">
        <v>0</v>
      </c>
      <c r="BM125" s="70">
        <v>24.2</v>
      </c>
      <c r="BN125" s="70">
        <v>24.2</v>
      </c>
      <c r="BO125" s="70">
        <v>24.2</v>
      </c>
      <c r="BP125" s="70">
        <v>24.2</v>
      </c>
      <c r="BQ125" s="70">
        <v>24.2</v>
      </c>
      <c r="BR125" s="70">
        <v>24.2</v>
      </c>
      <c r="BS125" s="70">
        <v>24.2</v>
      </c>
      <c r="BT125" s="70">
        <v>24.2</v>
      </c>
      <c r="BY125" s="103"/>
      <c r="CA125" s="134" t="b">
        <v>1</v>
      </c>
      <c r="CB125" s="134" t="b">
        <v>1</v>
      </c>
      <c r="CC125" s="134" t="b">
        <v>1</v>
      </c>
      <c r="CD125" s="134" t="b">
        <v>1</v>
      </c>
    </row>
    <row r="126" spans="1:82">
      <c r="A126" s="74">
        <v>121</v>
      </c>
      <c r="B126" s="70" t="s">
        <v>539</v>
      </c>
      <c r="C126" s="70" t="s">
        <v>548</v>
      </c>
      <c r="D126" s="70">
        <v>9</v>
      </c>
      <c r="E126" s="70" t="s">
        <v>136</v>
      </c>
      <c r="G126" s="70" t="s">
        <v>525</v>
      </c>
      <c r="H126" s="70" t="s">
        <v>213</v>
      </c>
      <c r="J126" s="70" t="s">
        <v>222</v>
      </c>
      <c r="N126" s="70"/>
      <c r="O126" s="70">
        <v>3.0099</v>
      </c>
      <c r="P126" s="70">
        <v>1</v>
      </c>
      <c r="Q126" s="70">
        <v>0</v>
      </c>
      <c r="R126" s="70">
        <v>0</v>
      </c>
      <c r="S126" s="70">
        <v>0</v>
      </c>
      <c r="T126" s="70">
        <v>2.0099</v>
      </c>
      <c r="U126" s="70">
        <v>0</v>
      </c>
      <c r="W126" s="70" t="e">
        <v>#N/A</v>
      </c>
      <c r="X126" s="70">
        <v>0</v>
      </c>
      <c r="Y126" s="70">
        <v>0.36</v>
      </c>
      <c r="Z126" s="70" t="s">
        <v>1</v>
      </c>
      <c r="AB126" s="70" t="s">
        <v>527</v>
      </c>
      <c r="AI126" s="70" t="s">
        <v>531</v>
      </c>
      <c r="AJ126" s="70">
        <v>20</v>
      </c>
      <c r="AK126" s="70">
        <v>0.6</v>
      </c>
      <c r="AX126" s="70">
        <v>0</v>
      </c>
      <c r="AY126" s="70">
        <v>0</v>
      </c>
      <c r="AZ126" s="70">
        <v>0</v>
      </c>
      <c r="BA126" s="70">
        <v>243.2</v>
      </c>
      <c r="BB126" s="70">
        <v>243.2</v>
      </c>
      <c r="BC126" s="70">
        <v>0</v>
      </c>
      <c r="BD126" s="70">
        <v>0</v>
      </c>
      <c r="BE126" s="70">
        <v>0</v>
      </c>
      <c r="BF126" s="70">
        <v>0</v>
      </c>
      <c r="BG126" s="70">
        <v>0</v>
      </c>
      <c r="BH126" s="70">
        <v>0</v>
      </c>
      <c r="BI126" s="70">
        <v>0</v>
      </c>
      <c r="BJ126" s="70">
        <v>0</v>
      </c>
      <c r="BK126" s="70">
        <v>0</v>
      </c>
      <c r="BM126" s="70">
        <v>60.8</v>
      </c>
      <c r="BN126" s="70">
        <v>60.8</v>
      </c>
      <c r="BO126" s="70">
        <v>60.8</v>
      </c>
      <c r="BP126" s="70">
        <v>60.8</v>
      </c>
      <c r="BQ126" s="70">
        <v>60.8</v>
      </c>
      <c r="BR126" s="70">
        <v>60.8</v>
      </c>
      <c r="BS126" s="70">
        <v>60.8</v>
      </c>
      <c r="BT126" s="70">
        <v>60.8</v>
      </c>
      <c r="BY126" s="103"/>
      <c r="CA126" s="134" t="b">
        <v>1</v>
      </c>
      <c r="CB126" s="134" t="b">
        <v>1</v>
      </c>
      <c r="CC126" s="134" t="b">
        <v>1</v>
      </c>
      <c r="CD126" s="134" t="b">
        <v>1</v>
      </c>
    </row>
    <row r="127" spans="1:82">
      <c r="A127" s="74">
        <v>122</v>
      </c>
      <c r="B127" s="70" t="s">
        <v>539</v>
      </c>
      <c r="C127" s="70" t="s">
        <v>548</v>
      </c>
      <c r="D127" s="70">
        <v>9</v>
      </c>
      <c r="E127" s="70" t="s">
        <v>137</v>
      </c>
      <c r="G127" s="70" t="s">
        <v>525</v>
      </c>
      <c r="H127" s="70" t="s">
        <v>213</v>
      </c>
      <c r="I127" s="70" t="s">
        <v>239</v>
      </c>
      <c r="J127" s="70" t="b">
        <v>1</v>
      </c>
      <c r="N127" s="70"/>
      <c r="O127" s="70">
        <v>7.69</v>
      </c>
      <c r="P127" s="70">
        <v>2</v>
      </c>
      <c r="Q127" s="70">
        <v>0</v>
      </c>
      <c r="R127" s="70">
        <v>0</v>
      </c>
      <c r="S127" s="70">
        <v>0</v>
      </c>
      <c r="T127" s="70">
        <v>5.69</v>
      </c>
      <c r="U127" s="70">
        <v>0</v>
      </c>
      <c r="W127" s="70" t="s">
        <v>526</v>
      </c>
      <c r="X127" s="70">
        <v>0</v>
      </c>
      <c r="Y127" s="70">
        <v>1.8</v>
      </c>
      <c r="Z127" s="70" t="s">
        <v>1</v>
      </c>
      <c r="AB127" s="70" t="s">
        <v>527</v>
      </c>
      <c r="AI127" s="70" t="s">
        <v>531</v>
      </c>
      <c r="AJ127" s="70">
        <v>20</v>
      </c>
      <c r="AK127" s="70">
        <v>0.7</v>
      </c>
      <c r="AX127" s="70">
        <v>0</v>
      </c>
      <c r="AY127" s="70">
        <v>0</v>
      </c>
      <c r="AZ127" s="70">
        <v>0</v>
      </c>
      <c r="BA127" s="70">
        <v>60.8</v>
      </c>
      <c r="BB127" s="70">
        <v>60.8</v>
      </c>
      <c r="BC127" s="70">
        <v>0</v>
      </c>
      <c r="BD127" s="70">
        <v>0</v>
      </c>
      <c r="BE127" s="70">
        <v>0</v>
      </c>
      <c r="BF127" s="70">
        <v>0</v>
      </c>
      <c r="BG127" s="70">
        <v>0</v>
      </c>
      <c r="BH127" s="70">
        <v>0</v>
      </c>
      <c r="BI127" s="70">
        <v>0</v>
      </c>
      <c r="BJ127" s="70">
        <v>0</v>
      </c>
      <c r="BK127" s="70">
        <v>0</v>
      </c>
      <c r="BM127" s="70">
        <v>15.2</v>
      </c>
      <c r="BN127" s="70">
        <v>15.2</v>
      </c>
      <c r="BO127" s="70">
        <v>15.2</v>
      </c>
      <c r="BP127" s="70">
        <v>15.2</v>
      </c>
      <c r="BQ127" s="70">
        <v>15.2</v>
      </c>
      <c r="BR127" s="70">
        <v>15.2</v>
      </c>
      <c r="BS127" s="70">
        <v>15.2</v>
      </c>
      <c r="BT127" s="70">
        <v>15.2</v>
      </c>
      <c r="BY127" s="103"/>
      <c r="CA127" s="134" t="b">
        <v>1</v>
      </c>
      <c r="CB127" s="134" t="b">
        <v>1</v>
      </c>
      <c r="CC127" s="134" t="b">
        <v>1</v>
      </c>
      <c r="CD127" s="134" t="b">
        <v>1</v>
      </c>
    </row>
    <row r="128" spans="1:82">
      <c r="A128" s="74">
        <v>123</v>
      </c>
      <c r="B128" s="70" t="s">
        <v>539</v>
      </c>
      <c r="C128" s="70" t="s">
        <v>548</v>
      </c>
      <c r="D128" s="70">
        <v>9</v>
      </c>
      <c r="E128" s="70" t="s">
        <v>138</v>
      </c>
      <c r="G128" s="70" t="s">
        <v>525</v>
      </c>
      <c r="H128" s="70" t="s">
        <v>213</v>
      </c>
      <c r="J128" s="70" t="s">
        <v>222</v>
      </c>
      <c r="N128" s="70"/>
      <c r="O128" s="70">
        <v>0.94</v>
      </c>
      <c r="P128" s="70">
        <v>0.94</v>
      </c>
      <c r="Q128" s="70">
        <v>0</v>
      </c>
      <c r="R128" s="70">
        <v>0</v>
      </c>
      <c r="S128" s="70">
        <v>0</v>
      </c>
      <c r="T128" s="70">
        <v>0</v>
      </c>
      <c r="U128" s="70">
        <v>0</v>
      </c>
      <c r="W128" s="70" t="e">
        <v>#N/A</v>
      </c>
      <c r="X128" s="70">
        <v>0</v>
      </c>
      <c r="Y128" s="70">
        <v>3</v>
      </c>
      <c r="Z128" s="70" t="s">
        <v>1</v>
      </c>
      <c r="AB128" s="70" t="s">
        <v>527</v>
      </c>
      <c r="AI128" s="70" t="s">
        <v>531</v>
      </c>
      <c r="AJ128" s="70">
        <v>20</v>
      </c>
      <c r="AK128" s="70">
        <v>0.6</v>
      </c>
      <c r="AX128" s="70">
        <v>0</v>
      </c>
      <c r="AY128" s="70">
        <v>0</v>
      </c>
      <c r="AZ128" s="70">
        <v>0</v>
      </c>
      <c r="BA128" s="70">
        <v>870.4</v>
      </c>
      <c r="BB128" s="70">
        <v>870.4</v>
      </c>
      <c r="BC128" s="70">
        <v>0</v>
      </c>
      <c r="BD128" s="70">
        <v>0</v>
      </c>
      <c r="BE128" s="70">
        <v>0</v>
      </c>
      <c r="BF128" s="70">
        <v>0</v>
      </c>
      <c r="BG128" s="70">
        <v>0</v>
      </c>
      <c r="BH128" s="70">
        <v>0</v>
      </c>
      <c r="BI128" s="70">
        <v>0</v>
      </c>
      <c r="BJ128" s="70">
        <v>0</v>
      </c>
      <c r="BK128" s="70">
        <v>0</v>
      </c>
      <c r="BM128" s="70">
        <v>217.6</v>
      </c>
      <c r="BN128" s="70">
        <v>217.6</v>
      </c>
      <c r="BO128" s="70">
        <v>217.6</v>
      </c>
      <c r="BP128" s="70">
        <v>217.6</v>
      </c>
      <c r="BQ128" s="70">
        <v>217.6</v>
      </c>
      <c r="BR128" s="70">
        <v>217.6</v>
      </c>
      <c r="BS128" s="70">
        <v>217.6</v>
      </c>
      <c r="BT128" s="70">
        <v>217.6</v>
      </c>
      <c r="BY128" s="103"/>
      <c r="CA128" s="134" t="b">
        <v>1</v>
      </c>
      <c r="CB128" s="134" t="b">
        <v>1</v>
      </c>
      <c r="CC128" s="134" t="b">
        <v>1</v>
      </c>
      <c r="CD128" s="134" t="b">
        <v>1</v>
      </c>
    </row>
    <row r="129" spans="1:82">
      <c r="A129" s="74">
        <v>124</v>
      </c>
      <c r="B129" s="70" t="s">
        <v>539</v>
      </c>
      <c r="C129" s="70" t="s">
        <v>548</v>
      </c>
      <c r="D129" s="70">
        <v>9</v>
      </c>
      <c r="E129" s="70" t="s">
        <v>139</v>
      </c>
      <c r="G129" s="70" t="s">
        <v>525</v>
      </c>
      <c r="H129" s="70" t="s">
        <v>213</v>
      </c>
      <c r="I129" s="70" t="s">
        <v>239</v>
      </c>
      <c r="J129" s="70" t="b">
        <v>1</v>
      </c>
      <c r="N129" s="70"/>
      <c r="O129" s="70">
        <v>3.44</v>
      </c>
      <c r="P129" s="70">
        <v>2</v>
      </c>
      <c r="Q129" s="70">
        <v>0</v>
      </c>
      <c r="R129" s="70">
        <v>0</v>
      </c>
      <c r="S129" s="70">
        <v>0</v>
      </c>
      <c r="T129" s="70">
        <v>1.44</v>
      </c>
      <c r="U129" s="70">
        <v>0</v>
      </c>
      <c r="W129" s="70" t="s">
        <v>526</v>
      </c>
      <c r="X129" s="70">
        <v>0</v>
      </c>
      <c r="Y129" s="70">
        <v>5.4</v>
      </c>
      <c r="Z129" s="70" t="s">
        <v>1</v>
      </c>
      <c r="AB129" s="70" t="s">
        <v>527</v>
      </c>
      <c r="AI129" s="70" t="s">
        <v>531</v>
      </c>
      <c r="AJ129" s="70">
        <v>20</v>
      </c>
      <c r="AK129" s="70">
        <v>0.7</v>
      </c>
      <c r="AX129" s="70">
        <v>0</v>
      </c>
      <c r="AY129" s="70">
        <v>0</v>
      </c>
      <c r="AZ129" s="70">
        <v>0</v>
      </c>
      <c r="BA129" s="70">
        <v>217.6</v>
      </c>
      <c r="BB129" s="70">
        <v>217.6</v>
      </c>
      <c r="BC129" s="70">
        <v>0</v>
      </c>
      <c r="BD129" s="70">
        <v>0</v>
      </c>
      <c r="BE129" s="70">
        <v>0</v>
      </c>
      <c r="BF129" s="70">
        <v>0</v>
      </c>
      <c r="BG129" s="70">
        <v>0</v>
      </c>
      <c r="BH129" s="70">
        <v>0</v>
      </c>
      <c r="BI129" s="70">
        <v>0</v>
      </c>
      <c r="BJ129" s="70">
        <v>0</v>
      </c>
      <c r="BK129" s="70">
        <v>0</v>
      </c>
      <c r="BM129" s="70">
        <v>54.4</v>
      </c>
      <c r="BN129" s="70">
        <v>54.4</v>
      </c>
      <c r="BO129" s="70">
        <v>54.4</v>
      </c>
      <c r="BP129" s="70">
        <v>54.4</v>
      </c>
      <c r="BQ129" s="70">
        <v>54.4</v>
      </c>
      <c r="BR129" s="70">
        <v>54.4</v>
      </c>
      <c r="BS129" s="70">
        <v>54.4</v>
      </c>
      <c r="BT129" s="70">
        <v>54.4</v>
      </c>
      <c r="BY129" s="103"/>
      <c r="CA129" s="134" t="b">
        <v>1</v>
      </c>
      <c r="CB129" s="134" t="b">
        <v>1</v>
      </c>
      <c r="CC129" s="134" t="b">
        <v>1</v>
      </c>
      <c r="CD129" s="134" t="b">
        <v>1</v>
      </c>
    </row>
    <row r="130" spans="1:82">
      <c r="A130" s="74">
        <v>125</v>
      </c>
      <c r="B130" s="70" t="s">
        <v>539</v>
      </c>
      <c r="C130" s="70" t="s">
        <v>549</v>
      </c>
      <c r="D130" s="70">
        <v>10</v>
      </c>
      <c r="E130" s="70" t="s">
        <v>140</v>
      </c>
      <c r="G130" s="70" t="s">
        <v>525</v>
      </c>
      <c r="H130" s="70" t="s">
        <v>213</v>
      </c>
      <c r="J130" s="70" t="s">
        <v>222</v>
      </c>
      <c r="N130" s="70"/>
      <c r="O130" s="70">
        <v>1.3</v>
      </c>
      <c r="P130" s="70">
        <v>0.5</v>
      </c>
      <c r="Q130" s="70">
        <v>0</v>
      </c>
      <c r="R130" s="70">
        <v>0</v>
      </c>
      <c r="S130" s="70">
        <v>0</v>
      </c>
      <c r="T130" s="70">
        <v>0.8</v>
      </c>
      <c r="U130" s="70">
        <v>0</v>
      </c>
      <c r="W130" s="70" t="e">
        <v>#N/A</v>
      </c>
      <c r="X130" s="70">
        <v>0</v>
      </c>
      <c r="Y130" s="70">
        <v>1</v>
      </c>
      <c r="Z130" s="70" t="s">
        <v>1</v>
      </c>
      <c r="AB130" s="70" t="s">
        <v>527</v>
      </c>
      <c r="AI130" s="70" t="s">
        <v>534</v>
      </c>
      <c r="AJ130" s="70">
        <v>15</v>
      </c>
      <c r="AK130" s="70">
        <v>0.7</v>
      </c>
      <c r="AQ130" s="70">
        <v>0.9</v>
      </c>
      <c r="AX130" s="70">
        <v>0</v>
      </c>
      <c r="AY130" s="70">
        <v>0</v>
      </c>
      <c r="AZ130" s="70">
        <v>0</v>
      </c>
      <c r="BA130" s="70">
        <v>3570</v>
      </c>
      <c r="BB130" s="70">
        <v>3570</v>
      </c>
      <c r="BC130" s="70">
        <v>0</v>
      </c>
      <c r="BD130" s="70">
        <v>0</v>
      </c>
      <c r="BE130" s="70">
        <v>0</v>
      </c>
      <c r="BF130" s="70">
        <v>0</v>
      </c>
      <c r="BG130" s="70">
        <v>0</v>
      </c>
      <c r="BH130" s="70">
        <v>0</v>
      </c>
      <c r="BI130" s="70">
        <v>0</v>
      </c>
      <c r="BJ130" s="70">
        <v>0</v>
      </c>
      <c r="BK130" s="70">
        <v>0</v>
      </c>
      <c r="BM130" s="70">
        <v>892.5</v>
      </c>
      <c r="BN130" s="70">
        <v>892.5</v>
      </c>
      <c r="BO130" s="70">
        <v>892.5</v>
      </c>
      <c r="BP130" s="70">
        <v>892.5</v>
      </c>
      <c r="BQ130" s="70">
        <v>892.5</v>
      </c>
      <c r="BR130" s="70">
        <v>892.5</v>
      </c>
      <c r="BS130" s="70">
        <v>892.5</v>
      </c>
      <c r="BT130" s="70">
        <v>892.5</v>
      </c>
      <c r="BY130" s="103"/>
      <c r="CA130" s="134" t="b">
        <v>1</v>
      </c>
      <c r="CB130" s="134" t="b">
        <v>1</v>
      </c>
      <c r="CC130" s="134" t="b">
        <v>1</v>
      </c>
      <c r="CD130" s="134" t="b">
        <v>1</v>
      </c>
    </row>
    <row r="131" spans="1:82">
      <c r="A131" s="74">
        <v>126</v>
      </c>
      <c r="B131" s="70" t="s">
        <v>539</v>
      </c>
      <c r="C131" s="70" t="s">
        <v>549</v>
      </c>
      <c r="D131" s="70">
        <v>10</v>
      </c>
      <c r="E131" s="70" t="s">
        <v>141</v>
      </c>
      <c r="G131" s="70" t="s">
        <v>525</v>
      </c>
      <c r="H131" s="70" t="s">
        <v>213</v>
      </c>
      <c r="J131" s="70" t="s">
        <v>222</v>
      </c>
      <c r="N131" s="70"/>
      <c r="O131" s="70">
        <v>2.7599</v>
      </c>
      <c r="P131" s="70">
        <v>1</v>
      </c>
      <c r="Q131" s="70">
        <v>0</v>
      </c>
      <c r="R131" s="70">
        <v>0</v>
      </c>
      <c r="S131" s="70">
        <v>0</v>
      </c>
      <c r="T131" s="70">
        <v>1.7599</v>
      </c>
      <c r="U131" s="70">
        <v>0</v>
      </c>
      <c r="W131" s="70" t="e">
        <v>#N/A</v>
      </c>
      <c r="X131" s="70">
        <v>0</v>
      </c>
      <c r="Y131" s="70">
        <v>1</v>
      </c>
      <c r="Z131" s="70" t="s">
        <v>1</v>
      </c>
      <c r="AB131" s="70" t="s">
        <v>527</v>
      </c>
      <c r="AI131" s="70" t="s">
        <v>534</v>
      </c>
      <c r="AJ131" s="70">
        <v>15</v>
      </c>
      <c r="AK131" s="70">
        <v>0.7</v>
      </c>
      <c r="AQ131" s="70">
        <v>0.9</v>
      </c>
      <c r="AX131" s="70">
        <v>0</v>
      </c>
      <c r="AY131" s="70">
        <v>0</v>
      </c>
      <c r="AZ131" s="70">
        <v>0</v>
      </c>
      <c r="BA131" s="70">
        <v>24000</v>
      </c>
      <c r="BB131" s="70">
        <v>24000</v>
      </c>
      <c r="BC131" s="70">
        <v>0</v>
      </c>
      <c r="BD131" s="70">
        <v>0</v>
      </c>
      <c r="BE131" s="70">
        <v>0</v>
      </c>
      <c r="BF131" s="70">
        <v>0</v>
      </c>
      <c r="BG131" s="70">
        <v>0</v>
      </c>
      <c r="BH131" s="70">
        <v>0</v>
      </c>
      <c r="BI131" s="70">
        <v>0</v>
      </c>
      <c r="BJ131" s="70">
        <v>0</v>
      </c>
      <c r="BK131" s="70">
        <v>0</v>
      </c>
      <c r="BM131" s="70">
        <v>6000</v>
      </c>
      <c r="BN131" s="70">
        <v>6000</v>
      </c>
      <c r="BO131" s="70">
        <v>6000</v>
      </c>
      <c r="BP131" s="70">
        <v>6000</v>
      </c>
      <c r="BQ131" s="70">
        <v>6000</v>
      </c>
      <c r="BR131" s="70">
        <v>6000</v>
      </c>
      <c r="BS131" s="70">
        <v>6000</v>
      </c>
      <c r="BT131" s="70">
        <v>6000</v>
      </c>
      <c r="BY131" s="103"/>
      <c r="CA131" s="134" t="b">
        <v>1</v>
      </c>
      <c r="CB131" s="134" t="b">
        <v>1</v>
      </c>
      <c r="CC131" s="134" t="b">
        <v>1</v>
      </c>
      <c r="CD131" s="134" t="b">
        <v>1</v>
      </c>
    </row>
    <row r="132" spans="1:82">
      <c r="A132" s="74">
        <v>127</v>
      </c>
      <c r="B132" s="70" t="s">
        <v>539</v>
      </c>
      <c r="C132" s="70" t="s">
        <v>549</v>
      </c>
      <c r="D132" s="70">
        <v>10</v>
      </c>
      <c r="E132" s="70" t="s">
        <v>142</v>
      </c>
      <c r="G132" s="70" t="s">
        <v>525</v>
      </c>
      <c r="H132" s="70" t="s">
        <v>213</v>
      </c>
      <c r="J132" s="70" t="s">
        <v>222</v>
      </c>
      <c r="N132" s="70"/>
      <c r="O132" s="70">
        <v>3.05</v>
      </c>
      <c r="P132" s="70">
        <v>2.0099999999999998</v>
      </c>
      <c r="Q132" s="70">
        <v>0</v>
      </c>
      <c r="R132" s="70">
        <v>0</v>
      </c>
      <c r="S132" s="70">
        <v>0</v>
      </c>
      <c r="T132" s="70">
        <v>1.04</v>
      </c>
      <c r="U132" s="70">
        <v>0</v>
      </c>
      <c r="W132" s="70" t="e">
        <v>#N/A</v>
      </c>
      <c r="X132" s="70">
        <v>0</v>
      </c>
      <c r="Y132" s="70">
        <v>1</v>
      </c>
      <c r="Z132" s="70" t="s">
        <v>1</v>
      </c>
      <c r="AB132" s="70" t="s">
        <v>527</v>
      </c>
      <c r="AI132" s="70" t="s">
        <v>534</v>
      </c>
      <c r="AJ132" s="70">
        <v>20</v>
      </c>
      <c r="AK132" s="70">
        <v>0.7</v>
      </c>
      <c r="AQ132" s="70">
        <v>0.9</v>
      </c>
      <c r="AX132" s="70">
        <v>0</v>
      </c>
      <c r="AY132" s="70">
        <v>0</v>
      </c>
      <c r="AZ132" s="70">
        <v>0</v>
      </c>
      <c r="BA132" s="70">
        <v>36560</v>
      </c>
      <c r="BB132" s="70">
        <v>36560</v>
      </c>
      <c r="BC132" s="70">
        <v>0</v>
      </c>
      <c r="BD132" s="70">
        <v>0</v>
      </c>
      <c r="BE132" s="70">
        <v>0</v>
      </c>
      <c r="BF132" s="70">
        <v>0</v>
      </c>
      <c r="BG132" s="70">
        <v>0</v>
      </c>
      <c r="BH132" s="70">
        <v>0</v>
      </c>
      <c r="BI132" s="70">
        <v>0</v>
      </c>
      <c r="BJ132" s="70">
        <v>0</v>
      </c>
      <c r="BK132" s="70">
        <v>0</v>
      </c>
      <c r="BM132" s="70">
        <v>9140</v>
      </c>
      <c r="BN132" s="70">
        <v>9140</v>
      </c>
      <c r="BO132" s="70">
        <v>9140</v>
      </c>
      <c r="BP132" s="70">
        <v>9140</v>
      </c>
      <c r="BQ132" s="70">
        <v>9140</v>
      </c>
      <c r="BR132" s="70">
        <v>9140</v>
      </c>
      <c r="BS132" s="70">
        <v>9140</v>
      </c>
      <c r="BT132" s="70">
        <v>9140</v>
      </c>
      <c r="BY132" s="103"/>
      <c r="CA132" s="134" t="b">
        <v>1</v>
      </c>
      <c r="CB132" s="134" t="b">
        <v>1</v>
      </c>
      <c r="CC132" s="134" t="b">
        <v>1</v>
      </c>
      <c r="CD132" s="134" t="b">
        <v>1</v>
      </c>
    </row>
    <row r="133" spans="1:82">
      <c r="A133" s="74">
        <v>128</v>
      </c>
      <c r="B133" s="70" t="s">
        <v>539</v>
      </c>
      <c r="C133" s="70" t="s">
        <v>549</v>
      </c>
      <c r="D133" s="70">
        <v>10</v>
      </c>
      <c r="E133" s="70" t="s">
        <v>143</v>
      </c>
      <c r="G133" s="70" t="s">
        <v>525</v>
      </c>
      <c r="H133" s="70" t="s">
        <v>213</v>
      </c>
      <c r="J133" s="70" t="s">
        <v>222</v>
      </c>
      <c r="N133" s="70"/>
      <c r="O133" s="70">
        <v>4.01</v>
      </c>
      <c r="P133" s="70">
        <v>0.95</v>
      </c>
      <c r="Q133" s="70">
        <v>0</v>
      </c>
      <c r="R133" s="70">
        <v>0</v>
      </c>
      <c r="S133" s="70">
        <v>0</v>
      </c>
      <c r="T133" s="70">
        <v>3.0599999999999996</v>
      </c>
      <c r="U133" s="70">
        <v>0</v>
      </c>
      <c r="W133" s="70" t="e">
        <v>#N/A</v>
      </c>
      <c r="X133" s="70">
        <v>0</v>
      </c>
      <c r="Y133" s="70">
        <v>1</v>
      </c>
      <c r="Z133" s="70" t="s">
        <v>1</v>
      </c>
      <c r="AB133" s="70" t="s">
        <v>527</v>
      </c>
      <c r="AI133" s="70" t="s">
        <v>534</v>
      </c>
      <c r="AJ133" s="70">
        <v>15</v>
      </c>
      <c r="AK133" s="70">
        <v>0.7</v>
      </c>
      <c r="AQ133" s="70">
        <v>0.9</v>
      </c>
      <c r="AX133" s="70">
        <v>0</v>
      </c>
      <c r="AY133" s="70">
        <v>0</v>
      </c>
      <c r="AZ133" s="70">
        <v>0</v>
      </c>
      <c r="BA133" s="70">
        <v>3137</v>
      </c>
      <c r="BB133" s="70">
        <v>3137</v>
      </c>
      <c r="BC133" s="70">
        <v>0</v>
      </c>
      <c r="BD133" s="70">
        <v>0</v>
      </c>
      <c r="BE133" s="70">
        <v>0</v>
      </c>
      <c r="BF133" s="70">
        <v>0</v>
      </c>
      <c r="BG133" s="70">
        <v>0</v>
      </c>
      <c r="BH133" s="70">
        <v>0</v>
      </c>
      <c r="BI133" s="70">
        <v>0</v>
      </c>
      <c r="BJ133" s="70">
        <v>0</v>
      </c>
      <c r="BK133" s="70">
        <v>0</v>
      </c>
      <c r="BM133" s="70">
        <v>784.25</v>
      </c>
      <c r="BN133" s="70">
        <v>784.25</v>
      </c>
      <c r="BO133" s="70">
        <v>784.25</v>
      </c>
      <c r="BP133" s="70">
        <v>784.25</v>
      </c>
      <c r="BQ133" s="70">
        <v>784.25</v>
      </c>
      <c r="BR133" s="70">
        <v>784.25</v>
      </c>
      <c r="BS133" s="70">
        <v>784.25</v>
      </c>
      <c r="BT133" s="70">
        <v>784.25</v>
      </c>
      <c r="BY133" s="103"/>
      <c r="CA133" s="134" t="b">
        <v>1</v>
      </c>
      <c r="CB133" s="134" t="b">
        <v>1</v>
      </c>
      <c r="CC133" s="134" t="b">
        <v>1</v>
      </c>
      <c r="CD133" s="134" t="b">
        <v>1</v>
      </c>
    </row>
    <row r="134" spans="1:82">
      <c r="A134" s="74">
        <v>129</v>
      </c>
      <c r="B134" s="70" t="s">
        <v>539</v>
      </c>
      <c r="C134" s="70" t="s">
        <v>549</v>
      </c>
      <c r="D134" s="70">
        <v>10</v>
      </c>
      <c r="E134" s="70" t="s">
        <v>144</v>
      </c>
      <c r="G134" s="70" t="s">
        <v>525</v>
      </c>
      <c r="H134" s="70" t="s">
        <v>213</v>
      </c>
      <c r="J134" s="70" t="s">
        <v>222</v>
      </c>
      <c r="N134" s="70"/>
      <c r="O134" s="70">
        <v>2.4900000000000002</v>
      </c>
      <c r="P134" s="70">
        <v>0.94</v>
      </c>
      <c r="Q134" s="70">
        <v>0</v>
      </c>
      <c r="R134" s="70">
        <v>0</v>
      </c>
      <c r="S134" s="70">
        <v>0</v>
      </c>
      <c r="T134" s="70">
        <v>1.5500000000000003</v>
      </c>
      <c r="U134" s="70">
        <v>0</v>
      </c>
      <c r="W134" s="70" t="e">
        <v>#N/A</v>
      </c>
      <c r="X134" s="70">
        <v>0</v>
      </c>
      <c r="Y134" s="70">
        <v>1</v>
      </c>
      <c r="Z134" s="70" t="s">
        <v>1</v>
      </c>
      <c r="AB134" s="70" t="s">
        <v>527</v>
      </c>
      <c r="AI134" s="70" t="s">
        <v>534</v>
      </c>
      <c r="AJ134" s="70">
        <v>20</v>
      </c>
      <c r="AK134" s="70">
        <v>0.7</v>
      </c>
      <c r="AQ134" s="70">
        <v>0.9</v>
      </c>
      <c r="AX134" s="70">
        <v>0</v>
      </c>
      <c r="AY134" s="70">
        <v>0</v>
      </c>
      <c r="AZ134" s="70">
        <v>0</v>
      </c>
      <c r="BA134" s="70">
        <v>55782</v>
      </c>
      <c r="BB134" s="70">
        <v>55782</v>
      </c>
      <c r="BC134" s="70">
        <v>0</v>
      </c>
      <c r="BD134" s="70">
        <v>0</v>
      </c>
      <c r="BE134" s="70">
        <v>0</v>
      </c>
      <c r="BF134" s="70">
        <v>0</v>
      </c>
      <c r="BG134" s="70">
        <v>0</v>
      </c>
      <c r="BH134" s="70">
        <v>0</v>
      </c>
      <c r="BI134" s="70">
        <v>0</v>
      </c>
      <c r="BJ134" s="70">
        <v>0</v>
      </c>
      <c r="BK134" s="70">
        <v>0</v>
      </c>
      <c r="BM134" s="70">
        <v>13945.5</v>
      </c>
      <c r="BN134" s="70">
        <v>13945.5</v>
      </c>
      <c r="BO134" s="70">
        <v>13945.5</v>
      </c>
      <c r="BP134" s="70">
        <v>13945.5</v>
      </c>
      <c r="BQ134" s="70">
        <v>13945.5</v>
      </c>
      <c r="BR134" s="70">
        <v>13945.5</v>
      </c>
      <c r="BS134" s="70">
        <v>13945.5</v>
      </c>
      <c r="BT134" s="70">
        <v>13945.5</v>
      </c>
      <c r="BY134" s="103"/>
      <c r="CA134" s="134" t="b">
        <v>1</v>
      </c>
      <c r="CB134" s="134" t="b">
        <v>1</v>
      </c>
      <c r="CC134" s="134" t="b">
        <v>1</v>
      </c>
      <c r="CD134" s="134" t="b">
        <v>1</v>
      </c>
    </row>
    <row r="135" spans="1:82">
      <c r="A135" s="74">
        <v>130</v>
      </c>
      <c r="B135" s="70" t="s">
        <v>539</v>
      </c>
      <c r="C135" s="70" t="s">
        <v>549</v>
      </c>
      <c r="D135" s="70">
        <v>10</v>
      </c>
      <c r="E135" s="70" t="s">
        <v>145</v>
      </c>
      <c r="G135" s="70" t="s">
        <v>525</v>
      </c>
      <c r="H135" s="70" t="s">
        <v>213</v>
      </c>
      <c r="J135" s="70" t="s">
        <v>222</v>
      </c>
      <c r="N135" s="70"/>
      <c r="O135" s="70">
        <v>1.93</v>
      </c>
      <c r="P135" s="70">
        <v>0.45</v>
      </c>
      <c r="Q135" s="70">
        <v>0</v>
      </c>
      <c r="R135" s="70">
        <v>0</v>
      </c>
      <c r="S135" s="70">
        <v>0</v>
      </c>
      <c r="T135" s="70">
        <v>1.48</v>
      </c>
      <c r="U135" s="70">
        <v>0</v>
      </c>
      <c r="W135" s="70" t="e">
        <v>#N/A</v>
      </c>
      <c r="X135" s="70">
        <v>0</v>
      </c>
      <c r="Y135" s="70">
        <v>1</v>
      </c>
      <c r="Z135" s="70" t="s">
        <v>1</v>
      </c>
      <c r="AB135" s="70" t="s">
        <v>527</v>
      </c>
      <c r="AI135" s="70" t="s">
        <v>534</v>
      </c>
      <c r="AJ135" s="70">
        <v>20</v>
      </c>
      <c r="AK135" s="70">
        <v>0.7</v>
      </c>
      <c r="AQ135" s="70">
        <v>0.9</v>
      </c>
      <c r="AX135" s="70">
        <v>0</v>
      </c>
      <c r="AY135" s="70">
        <v>0</v>
      </c>
      <c r="AZ135" s="70">
        <v>0</v>
      </c>
      <c r="BA135" s="70">
        <v>577778</v>
      </c>
      <c r="BB135" s="70">
        <v>577778</v>
      </c>
      <c r="BC135" s="70">
        <v>0</v>
      </c>
      <c r="BD135" s="70">
        <v>0</v>
      </c>
      <c r="BE135" s="70">
        <v>0</v>
      </c>
      <c r="BF135" s="70">
        <v>0</v>
      </c>
      <c r="BG135" s="70">
        <v>0</v>
      </c>
      <c r="BH135" s="70">
        <v>0</v>
      </c>
      <c r="BI135" s="70">
        <v>0</v>
      </c>
      <c r="BJ135" s="70">
        <v>0</v>
      </c>
      <c r="BK135" s="70">
        <v>0</v>
      </c>
      <c r="BM135" s="70">
        <v>144444.5</v>
      </c>
      <c r="BN135" s="70">
        <v>144444.5</v>
      </c>
      <c r="BO135" s="70">
        <v>144444.5</v>
      </c>
      <c r="BP135" s="70">
        <v>144444.5</v>
      </c>
      <c r="BQ135" s="70">
        <v>144444.5</v>
      </c>
      <c r="BR135" s="70">
        <v>144444.5</v>
      </c>
      <c r="BS135" s="70">
        <v>144444.5</v>
      </c>
      <c r="BT135" s="70">
        <v>144444.5</v>
      </c>
      <c r="BY135" s="103"/>
      <c r="CA135" s="134" t="b">
        <v>1</v>
      </c>
      <c r="CB135" s="134" t="b">
        <v>1</v>
      </c>
      <c r="CC135" s="134" t="b">
        <v>1</v>
      </c>
      <c r="CD135" s="134" t="b">
        <v>1</v>
      </c>
    </row>
    <row r="136" spans="1:82">
      <c r="A136" s="74">
        <v>131</v>
      </c>
      <c r="B136" s="70" t="s">
        <v>539</v>
      </c>
      <c r="C136" s="70" t="s">
        <v>549</v>
      </c>
      <c r="D136" s="70">
        <v>10</v>
      </c>
      <c r="E136" s="70" t="s">
        <v>146</v>
      </c>
      <c r="G136" s="70" t="s">
        <v>525</v>
      </c>
      <c r="H136" s="70" t="s">
        <v>213</v>
      </c>
      <c r="J136" s="70" t="s">
        <v>222</v>
      </c>
      <c r="N136" s="70"/>
      <c r="O136" s="70">
        <v>3.42</v>
      </c>
      <c r="P136" s="70">
        <v>1</v>
      </c>
      <c r="Q136" s="70">
        <v>0</v>
      </c>
      <c r="R136" s="70">
        <v>0</v>
      </c>
      <c r="S136" s="70">
        <v>0</v>
      </c>
      <c r="T136" s="70">
        <v>2.42</v>
      </c>
      <c r="U136" s="70">
        <v>0</v>
      </c>
      <c r="W136" s="70" t="e">
        <v>#N/A</v>
      </c>
      <c r="X136" s="70">
        <v>0</v>
      </c>
      <c r="Y136" s="70">
        <v>1</v>
      </c>
      <c r="Z136" s="70" t="s">
        <v>1</v>
      </c>
      <c r="AB136" s="70" t="s">
        <v>527</v>
      </c>
      <c r="AI136" s="70" t="s">
        <v>534</v>
      </c>
      <c r="AJ136" s="70">
        <v>20</v>
      </c>
      <c r="AK136" s="70">
        <v>0.7</v>
      </c>
      <c r="AQ136" s="70">
        <v>0.9</v>
      </c>
      <c r="AX136" s="70">
        <v>0</v>
      </c>
      <c r="AY136" s="70">
        <v>0</v>
      </c>
      <c r="AZ136" s="70">
        <v>0</v>
      </c>
      <c r="BA136" s="70">
        <v>53333</v>
      </c>
      <c r="BB136" s="70">
        <v>53333</v>
      </c>
      <c r="BC136" s="70">
        <v>0</v>
      </c>
      <c r="BD136" s="70">
        <v>0</v>
      </c>
      <c r="BE136" s="70">
        <v>0</v>
      </c>
      <c r="BF136" s="70">
        <v>0</v>
      </c>
      <c r="BG136" s="70">
        <v>0</v>
      </c>
      <c r="BH136" s="70">
        <v>0</v>
      </c>
      <c r="BI136" s="70">
        <v>0</v>
      </c>
      <c r="BJ136" s="70">
        <v>0</v>
      </c>
      <c r="BK136" s="70">
        <v>0</v>
      </c>
      <c r="BM136" s="70">
        <v>13333.25</v>
      </c>
      <c r="BN136" s="70">
        <v>13333.25</v>
      </c>
      <c r="BO136" s="70">
        <v>13333.25</v>
      </c>
      <c r="BP136" s="70">
        <v>13333.25</v>
      </c>
      <c r="BQ136" s="70">
        <v>13333.25</v>
      </c>
      <c r="BR136" s="70">
        <v>13333.25</v>
      </c>
      <c r="BS136" s="70">
        <v>13333.25</v>
      </c>
      <c r="BT136" s="70">
        <v>13333.25</v>
      </c>
      <c r="BY136" s="103"/>
      <c r="CA136" s="134" t="b">
        <v>1</v>
      </c>
      <c r="CB136" s="134" t="b">
        <v>1</v>
      </c>
      <c r="CC136" s="134" t="b">
        <v>1</v>
      </c>
      <c r="CD136" s="134" t="b">
        <v>1</v>
      </c>
    </row>
    <row r="137" spans="1:82">
      <c r="A137" s="74">
        <v>132</v>
      </c>
      <c r="B137" s="70" t="s">
        <v>539</v>
      </c>
      <c r="C137" s="70" t="s">
        <v>549</v>
      </c>
      <c r="D137" s="70">
        <v>10</v>
      </c>
      <c r="E137" s="70" t="s">
        <v>147</v>
      </c>
      <c r="G137" s="70" t="s">
        <v>525</v>
      </c>
      <c r="H137" s="70" t="s">
        <v>213</v>
      </c>
      <c r="J137" s="70" t="s">
        <v>222</v>
      </c>
      <c r="N137" s="70"/>
      <c r="O137" s="70">
        <v>1.3</v>
      </c>
      <c r="P137" s="70">
        <v>0.5</v>
      </c>
      <c r="Q137" s="70">
        <v>0</v>
      </c>
      <c r="R137" s="70">
        <v>0</v>
      </c>
      <c r="S137" s="70">
        <v>0</v>
      </c>
      <c r="T137" s="70">
        <v>0.8</v>
      </c>
      <c r="U137" s="70">
        <v>0</v>
      </c>
      <c r="W137" s="70" t="e">
        <v>#N/A</v>
      </c>
      <c r="X137" s="70">
        <v>0</v>
      </c>
      <c r="Y137" s="70">
        <v>1</v>
      </c>
      <c r="Z137" s="70" t="s">
        <v>1</v>
      </c>
      <c r="AB137" s="70" t="s">
        <v>527</v>
      </c>
      <c r="AC137" s="70">
        <v>15</v>
      </c>
      <c r="AD137" s="70">
        <v>0.3</v>
      </c>
      <c r="AH137" s="70">
        <v>0.25</v>
      </c>
      <c r="AI137" s="70" t="s">
        <v>534</v>
      </c>
      <c r="AJ137" s="70">
        <v>5</v>
      </c>
      <c r="AK137" s="70">
        <v>0.7</v>
      </c>
      <c r="AQ137" s="70">
        <v>0.9</v>
      </c>
      <c r="AX137" s="70">
        <v>0</v>
      </c>
      <c r="AY137" s="70">
        <v>0</v>
      </c>
      <c r="AZ137" s="70">
        <v>0</v>
      </c>
      <c r="BA137" s="70">
        <v>2472</v>
      </c>
      <c r="BB137" s="70">
        <v>2472</v>
      </c>
      <c r="BC137" s="70">
        <v>0</v>
      </c>
      <c r="BD137" s="70">
        <v>0</v>
      </c>
      <c r="BE137" s="70">
        <v>0</v>
      </c>
      <c r="BF137" s="70">
        <v>0</v>
      </c>
      <c r="BG137" s="70">
        <v>0</v>
      </c>
      <c r="BH137" s="70">
        <v>0</v>
      </c>
      <c r="BI137" s="70">
        <v>0</v>
      </c>
      <c r="BJ137" s="70">
        <v>0</v>
      </c>
      <c r="BK137" s="70">
        <v>0</v>
      </c>
      <c r="BM137" s="70">
        <v>618</v>
      </c>
      <c r="BN137" s="70">
        <v>618</v>
      </c>
      <c r="BO137" s="70">
        <v>618</v>
      </c>
      <c r="BP137" s="70">
        <v>618</v>
      </c>
      <c r="BQ137" s="70">
        <v>618</v>
      </c>
      <c r="BR137" s="70">
        <v>618</v>
      </c>
      <c r="BS137" s="70">
        <v>618</v>
      </c>
      <c r="BT137" s="70">
        <v>618</v>
      </c>
      <c r="BY137" s="103"/>
      <c r="CA137" s="134" t="b">
        <v>1</v>
      </c>
      <c r="CB137" s="134" t="b">
        <v>1</v>
      </c>
      <c r="CC137" s="134" t="b">
        <v>1</v>
      </c>
      <c r="CD137" s="134" t="b">
        <v>1</v>
      </c>
    </row>
    <row r="138" spans="1:82">
      <c r="A138" s="74">
        <v>133</v>
      </c>
      <c r="B138" s="70" t="s">
        <v>539</v>
      </c>
      <c r="C138" s="70" t="s">
        <v>549</v>
      </c>
      <c r="D138" s="70">
        <v>10</v>
      </c>
      <c r="E138" s="70" t="s">
        <v>148</v>
      </c>
      <c r="G138" s="70" t="s">
        <v>525</v>
      </c>
      <c r="H138" s="70" t="s">
        <v>213</v>
      </c>
      <c r="J138" s="70" t="s">
        <v>222</v>
      </c>
      <c r="N138" s="70"/>
      <c r="O138" s="70">
        <v>1.3</v>
      </c>
      <c r="P138" s="70">
        <v>0.5</v>
      </c>
      <c r="Q138" s="70">
        <v>0</v>
      </c>
      <c r="R138" s="70">
        <v>0</v>
      </c>
      <c r="S138" s="70">
        <v>0</v>
      </c>
      <c r="T138" s="70">
        <v>0.8</v>
      </c>
      <c r="U138" s="70">
        <v>0</v>
      </c>
      <c r="W138" s="70" t="e">
        <v>#N/A</v>
      </c>
      <c r="X138" s="70">
        <v>0</v>
      </c>
      <c r="Y138" s="70">
        <v>1</v>
      </c>
      <c r="Z138" s="70" t="s">
        <v>1</v>
      </c>
      <c r="AB138" s="70" t="s">
        <v>527</v>
      </c>
      <c r="AI138" s="70" t="s">
        <v>534</v>
      </c>
      <c r="AJ138" s="70">
        <v>15</v>
      </c>
      <c r="AK138" s="70">
        <v>0.7</v>
      </c>
      <c r="AQ138" s="70">
        <v>0.9</v>
      </c>
      <c r="AX138" s="70">
        <v>0</v>
      </c>
      <c r="AY138" s="70">
        <v>0</v>
      </c>
      <c r="AZ138" s="70">
        <v>0</v>
      </c>
      <c r="BA138" s="70">
        <v>12181</v>
      </c>
      <c r="BB138" s="70">
        <v>12181</v>
      </c>
      <c r="BC138" s="70">
        <v>0</v>
      </c>
      <c r="BD138" s="70">
        <v>0</v>
      </c>
      <c r="BE138" s="70">
        <v>0</v>
      </c>
      <c r="BF138" s="70">
        <v>0</v>
      </c>
      <c r="BG138" s="70">
        <v>0</v>
      </c>
      <c r="BH138" s="70">
        <v>0</v>
      </c>
      <c r="BI138" s="70">
        <v>0</v>
      </c>
      <c r="BJ138" s="70">
        <v>0</v>
      </c>
      <c r="BK138" s="70">
        <v>0</v>
      </c>
      <c r="BM138" s="70">
        <v>3045.25</v>
      </c>
      <c r="BN138" s="70">
        <v>3045.25</v>
      </c>
      <c r="BO138" s="70">
        <v>3045.25</v>
      </c>
      <c r="BP138" s="70">
        <v>3045.25</v>
      </c>
      <c r="BQ138" s="70">
        <v>3045.25</v>
      </c>
      <c r="BR138" s="70">
        <v>3045.25</v>
      </c>
      <c r="BS138" s="70">
        <v>3045.25</v>
      </c>
      <c r="BT138" s="70">
        <v>3045.25</v>
      </c>
      <c r="BY138" s="103"/>
      <c r="CA138" s="134" t="b">
        <v>1</v>
      </c>
      <c r="CB138" s="134" t="b">
        <v>1</v>
      </c>
      <c r="CC138" s="134" t="b">
        <v>1</v>
      </c>
      <c r="CD138" s="134" t="b">
        <v>1</v>
      </c>
    </row>
    <row r="139" spans="1:82">
      <c r="A139" s="74">
        <v>134</v>
      </c>
      <c r="B139" s="70" t="s">
        <v>539</v>
      </c>
      <c r="C139" s="70" t="s">
        <v>549</v>
      </c>
      <c r="D139" s="70">
        <v>10</v>
      </c>
      <c r="E139" s="70" t="s">
        <v>149</v>
      </c>
      <c r="G139" s="70" t="s">
        <v>525</v>
      </c>
      <c r="H139" s="70" t="s">
        <v>213</v>
      </c>
      <c r="J139" s="70" t="s">
        <v>222</v>
      </c>
      <c r="N139" s="70"/>
      <c r="O139" s="70">
        <v>3.05</v>
      </c>
      <c r="P139" s="70">
        <v>2.0099999999999998</v>
      </c>
      <c r="Q139" s="70">
        <v>0</v>
      </c>
      <c r="R139" s="70">
        <v>0</v>
      </c>
      <c r="S139" s="70">
        <v>0</v>
      </c>
      <c r="T139" s="70">
        <v>1.04</v>
      </c>
      <c r="U139" s="70">
        <v>0</v>
      </c>
      <c r="W139" s="70" t="e">
        <v>#N/A</v>
      </c>
      <c r="X139" s="70">
        <v>0</v>
      </c>
      <c r="Y139" s="70">
        <v>1</v>
      </c>
      <c r="Z139" s="70" t="s">
        <v>1</v>
      </c>
      <c r="AB139" s="70" t="s">
        <v>527</v>
      </c>
      <c r="AI139" s="70" t="s">
        <v>534</v>
      </c>
      <c r="AJ139" s="70">
        <v>20</v>
      </c>
      <c r="AK139" s="70">
        <v>0.7</v>
      </c>
      <c r="AQ139" s="70">
        <v>0.9</v>
      </c>
      <c r="AX139" s="70">
        <v>0</v>
      </c>
      <c r="AY139" s="70">
        <v>0</v>
      </c>
      <c r="AZ139" s="70">
        <v>0</v>
      </c>
      <c r="BA139" s="70">
        <v>21217</v>
      </c>
      <c r="BB139" s="70">
        <v>21217</v>
      </c>
      <c r="BC139" s="70">
        <v>0</v>
      </c>
      <c r="BD139" s="70">
        <v>0</v>
      </c>
      <c r="BE139" s="70">
        <v>0</v>
      </c>
      <c r="BF139" s="70">
        <v>0</v>
      </c>
      <c r="BG139" s="70">
        <v>0</v>
      </c>
      <c r="BH139" s="70">
        <v>0</v>
      </c>
      <c r="BI139" s="70">
        <v>0</v>
      </c>
      <c r="BJ139" s="70">
        <v>0</v>
      </c>
      <c r="BK139" s="70">
        <v>0</v>
      </c>
      <c r="BM139" s="70">
        <v>5304.25</v>
      </c>
      <c r="BN139" s="70">
        <v>5304.25</v>
      </c>
      <c r="BO139" s="70">
        <v>5304.25</v>
      </c>
      <c r="BP139" s="70">
        <v>5304.25</v>
      </c>
      <c r="BQ139" s="70">
        <v>5304.25</v>
      </c>
      <c r="BR139" s="70">
        <v>5304.25</v>
      </c>
      <c r="BS139" s="70">
        <v>5304.25</v>
      </c>
      <c r="BT139" s="70">
        <v>5304.25</v>
      </c>
      <c r="BY139" s="103"/>
      <c r="CA139" s="134" t="b">
        <v>1</v>
      </c>
      <c r="CB139" s="134" t="b">
        <v>1</v>
      </c>
      <c r="CC139" s="134" t="b">
        <v>1</v>
      </c>
      <c r="CD139" s="134" t="b">
        <v>1</v>
      </c>
    </row>
    <row r="140" spans="1:82">
      <c r="A140" s="74">
        <v>135</v>
      </c>
      <c r="B140" s="70" t="s">
        <v>539</v>
      </c>
      <c r="C140" s="70" t="s">
        <v>549</v>
      </c>
      <c r="D140" s="70">
        <v>10</v>
      </c>
      <c r="E140" s="70" t="s">
        <v>150</v>
      </c>
      <c r="G140" s="70" t="s">
        <v>525</v>
      </c>
      <c r="H140" s="70" t="s">
        <v>213</v>
      </c>
      <c r="J140" s="70" t="s">
        <v>222</v>
      </c>
      <c r="N140" s="70"/>
      <c r="O140" s="70">
        <v>4.01</v>
      </c>
      <c r="P140" s="70">
        <v>0.95</v>
      </c>
      <c r="Q140" s="70">
        <v>0</v>
      </c>
      <c r="R140" s="70">
        <v>0</v>
      </c>
      <c r="S140" s="70">
        <v>0</v>
      </c>
      <c r="T140" s="70">
        <v>3.0599999999999996</v>
      </c>
      <c r="U140" s="70">
        <v>0</v>
      </c>
      <c r="W140" s="70" t="e">
        <v>#N/A</v>
      </c>
      <c r="X140" s="70">
        <v>0</v>
      </c>
      <c r="Y140" s="70">
        <v>1</v>
      </c>
      <c r="Z140" s="70" t="s">
        <v>1</v>
      </c>
      <c r="AB140" s="70" t="s">
        <v>527</v>
      </c>
      <c r="AC140" s="70">
        <v>15</v>
      </c>
      <c r="AD140" s="70">
        <v>1</v>
      </c>
      <c r="AH140" s="70">
        <v>0.25</v>
      </c>
      <c r="AI140" s="70" t="s">
        <v>534</v>
      </c>
      <c r="AJ140" s="70">
        <v>5</v>
      </c>
      <c r="AK140" s="70">
        <v>0.7</v>
      </c>
      <c r="AQ140" s="70">
        <v>0.9</v>
      </c>
      <c r="AX140" s="70">
        <v>0</v>
      </c>
      <c r="AY140" s="70">
        <v>0</v>
      </c>
      <c r="AZ140" s="70">
        <v>0</v>
      </c>
      <c r="BA140" s="70">
        <v>4419</v>
      </c>
      <c r="BB140" s="70">
        <v>4419</v>
      </c>
      <c r="BC140" s="70">
        <v>0</v>
      </c>
      <c r="BD140" s="70">
        <v>0</v>
      </c>
      <c r="BE140" s="70">
        <v>0</v>
      </c>
      <c r="BF140" s="70">
        <v>0</v>
      </c>
      <c r="BG140" s="70">
        <v>0</v>
      </c>
      <c r="BH140" s="70">
        <v>0</v>
      </c>
      <c r="BI140" s="70">
        <v>0</v>
      </c>
      <c r="BJ140" s="70">
        <v>0</v>
      </c>
      <c r="BK140" s="70">
        <v>0</v>
      </c>
      <c r="BM140" s="70">
        <v>1104.75</v>
      </c>
      <c r="BN140" s="70">
        <v>1104.75</v>
      </c>
      <c r="BO140" s="70">
        <v>1104.75</v>
      </c>
      <c r="BP140" s="70">
        <v>1104.75</v>
      </c>
      <c r="BQ140" s="70">
        <v>1104.75</v>
      </c>
      <c r="BR140" s="70">
        <v>1104.75</v>
      </c>
      <c r="BS140" s="70">
        <v>1104.75</v>
      </c>
      <c r="BT140" s="70">
        <v>1104.75</v>
      </c>
      <c r="BY140" s="103"/>
      <c r="CA140" s="134" t="b">
        <v>1</v>
      </c>
      <c r="CB140" s="134" t="b">
        <v>1</v>
      </c>
      <c r="CC140" s="134" t="b">
        <v>1</v>
      </c>
      <c r="CD140" s="134" t="b">
        <v>1</v>
      </c>
    </row>
    <row r="141" spans="1:82">
      <c r="A141" s="74">
        <v>136</v>
      </c>
      <c r="B141" s="70" t="s">
        <v>539</v>
      </c>
      <c r="C141" s="70" t="s">
        <v>549</v>
      </c>
      <c r="D141" s="70">
        <v>10</v>
      </c>
      <c r="E141" s="70" t="s">
        <v>151</v>
      </c>
      <c r="G141" s="70" t="s">
        <v>525</v>
      </c>
      <c r="H141" s="70" t="s">
        <v>213</v>
      </c>
      <c r="J141" s="70" t="s">
        <v>222</v>
      </c>
      <c r="N141" s="70"/>
      <c r="O141" s="70">
        <v>4.01</v>
      </c>
      <c r="P141" s="70">
        <v>0.95</v>
      </c>
      <c r="Q141" s="70">
        <v>0</v>
      </c>
      <c r="R141" s="70">
        <v>0</v>
      </c>
      <c r="S141" s="70">
        <v>0</v>
      </c>
      <c r="T141" s="70">
        <v>3.0599999999999996</v>
      </c>
      <c r="U141" s="70">
        <v>0</v>
      </c>
      <c r="W141" s="70" t="e">
        <v>#N/A</v>
      </c>
      <c r="X141" s="70">
        <v>0</v>
      </c>
      <c r="Y141" s="70">
        <v>1</v>
      </c>
      <c r="Z141" s="70" t="s">
        <v>1</v>
      </c>
      <c r="AB141" s="70" t="s">
        <v>527</v>
      </c>
      <c r="AI141" s="70" t="s">
        <v>534</v>
      </c>
      <c r="AJ141" s="70">
        <v>15</v>
      </c>
      <c r="AK141" s="70">
        <v>0.7</v>
      </c>
      <c r="AQ141" s="70">
        <v>0.9</v>
      </c>
      <c r="AX141" s="70">
        <v>0</v>
      </c>
      <c r="AY141" s="70">
        <v>0</v>
      </c>
      <c r="AZ141" s="70">
        <v>0</v>
      </c>
      <c r="BA141" s="70">
        <v>21777</v>
      </c>
      <c r="BB141" s="70">
        <v>21777</v>
      </c>
      <c r="BC141" s="70">
        <v>0</v>
      </c>
      <c r="BD141" s="70">
        <v>0</v>
      </c>
      <c r="BE141" s="70">
        <v>0</v>
      </c>
      <c r="BF141" s="70">
        <v>0</v>
      </c>
      <c r="BG141" s="70">
        <v>0</v>
      </c>
      <c r="BH141" s="70">
        <v>0</v>
      </c>
      <c r="BI141" s="70">
        <v>0</v>
      </c>
      <c r="BJ141" s="70">
        <v>0</v>
      </c>
      <c r="BK141" s="70">
        <v>0</v>
      </c>
      <c r="BM141" s="70">
        <v>5444.25</v>
      </c>
      <c r="BN141" s="70">
        <v>5444.25</v>
      </c>
      <c r="BO141" s="70">
        <v>5444.25</v>
      </c>
      <c r="BP141" s="70">
        <v>5444.25</v>
      </c>
      <c r="BQ141" s="70">
        <v>5444.25</v>
      </c>
      <c r="BR141" s="70">
        <v>5444.25</v>
      </c>
      <c r="BS141" s="70">
        <v>5444.25</v>
      </c>
      <c r="BT141" s="70">
        <v>5444.25</v>
      </c>
      <c r="BY141" s="103"/>
      <c r="CA141" s="134" t="b">
        <v>1</v>
      </c>
      <c r="CB141" s="134" t="b">
        <v>1</v>
      </c>
      <c r="CC141" s="134" t="b">
        <v>1</v>
      </c>
      <c r="CD141" s="134" t="b">
        <v>1</v>
      </c>
    </row>
    <row r="142" spans="1:82">
      <c r="A142" s="74">
        <v>137</v>
      </c>
      <c r="B142" s="70" t="s">
        <v>539</v>
      </c>
      <c r="C142" s="70" t="s">
        <v>549</v>
      </c>
      <c r="D142" s="70">
        <v>10</v>
      </c>
      <c r="E142" s="70" t="s">
        <v>152</v>
      </c>
      <c r="G142" s="70" t="s">
        <v>525</v>
      </c>
      <c r="H142" s="70" t="s">
        <v>213</v>
      </c>
      <c r="J142" s="70" t="s">
        <v>222</v>
      </c>
      <c r="N142" s="70"/>
      <c r="O142" s="70">
        <v>2.4900000000000002</v>
      </c>
      <c r="P142" s="70">
        <v>0.94</v>
      </c>
      <c r="Q142" s="70">
        <v>0</v>
      </c>
      <c r="R142" s="70">
        <v>0</v>
      </c>
      <c r="S142" s="70">
        <v>0</v>
      </c>
      <c r="T142" s="70">
        <v>1.5500000000000003</v>
      </c>
      <c r="U142" s="70">
        <v>0</v>
      </c>
      <c r="W142" s="70" t="e">
        <v>#N/A</v>
      </c>
      <c r="X142" s="70">
        <v>0</v>
      </c>
      <c r="Y142" s="70">
        <v>1</v>
      </c>
      <c r="Z142" s="70" t="s">
        <v>1</v>
      </c>
      <c r="AB142" s="70" t="s">
        <v>527</v>
      </c>
      <c r="AC142" s="70">
        <v>20</v>
      </c>
      <c r="AD142" s="70">
        <v>0.6</v>
      </c>
      <c r="AH142" s="70">
        <v>0.25</v>
      </c>
      <c r="AI142" s="70" t="s">
        <v>534</v>
      </c>
      <c r="AJ142" s="70">
        <v>6.75</v>
      </c>
      <c r="AK142" s="70">
        <v>0.7</v>
      </c>
      <c r="AQ142" s="70">
        <v>0.9</v>
      </c>
      <c r="AX142" s="70">
        <v>0</v>
      </c>
      <c r="AY142" s="70">
        <v>0</v>
      </c>
      <c r="AZ142" s="70">
        <v>0</v>
      </c>
      <c r="BA142" s="70">
        <v>15329</v>
      </c>
      <c r="BB142" s="70">
        <v>15329</v>
      </c>
      <c r="BC142" s="70">
        <v>0</v>
      </c>
      <c r="BD142" s="70">
        <v>0</v>
      </c>
      <c r="BE142" s="70">
        <v>0</v>
      </c>
      <c r="BF142" s="70">
        <v>0</v>
      </c>
      <c r="BG142" s="70">
        <v>0</v>
      </c>
      <c r="BH142" s="70">
        <v>0</v>
      </c>
      <c r="BI142" s="70">
        <v>0</v>
      </c>
      <c r="BJ142" s="70">
        <v>0</v>
      </c>
      <c r="BK142" s="70">
        <v>0</v>
      </c>
      <c r="BM142" s="70">
        <v>3832.25</v>
      </c>
      <c r="BN142" s="70">
        <v>3832.25</v>
      </c>
      <c r="BO142" s="70">
        <v>3832.25</v>
      </c>
      <c r="BP142" s="70">
        <v>3832.25</v>
      </c>
      <c r="BQ142" s="70">
        <v>3832.25</v>
      </c>
      <c r="BR142" s="70">
        <v>3832.25</v>
      </c>
      <c r="BS142" s="70">
        <v>3832.25</v>
      </c>
      <c r="BT142" s="70">
        <v>3832.25</v>
      </c>
      <c r="BY142" s="103"/>
      <c r="CA142" s="134" t="b">
        <v>1</v>
      </c>
      <c r="CB142" s="134" t="b">
        <v>1</v>
      </c>
      <c r="CC142" s="134" t="b">
        <v>1</v>
      </c>
      <c r="CD142" s="134" t="b">
        <v>1</v>
      </c>
    </row>
    <row r="143" spans="1:82">
      <c r="A143" s="74">
        <v>138</v>
      </c>
      <c r="B143" s="70" t="s">
        <v>539</v>
      </c>
      <c r="C143" s="70" t="s">
        <v>550</v>
      </c>
      <c r="D143" s="70">
        <v>11</v>
      </c>
      <c r="E143" s="70" t="s">
        <v>153</v>
      </c>
      <c r="G143" s="70" t="s">
        <v>525</v>
      </c>
      <c r="H143" s="70" t="s">
        <v>213</v>
      </c>
      <c r="I143" s="70" t="s">
        <v>261</v>
      </c>
      <c r="J143" s="70" t="b">
        <v>1</v>
      </c>
      <c r="N143" s="70"/>
      <c r="O143" s="70">
        <v>0.49</v>
      </c>
      <c r="P143" s="70">
        <v>0.18740000000000001</v>
      </c>
      <c r="Q143" s="70">
        <v>0</v>
      </c>
      <c r="R143" s="70">
        <v>0</v>
      </c>
      <c r="S143" s="70">
        <v>0</v>
      </c>
      <c r="T143" s="70">
        <v>0.30259999999999998</v>
      </c>
      <c r="U143" s="70">
        <v>0</v>
      </c>
      <c r="W143" s="70" t="s">
        <v>526</v>
      </c>
      <c r="X143" s="70">
        <v>0</v>
      </c>
      <c r="Y143" s="70">
        <v>0.32</v>
      </c>
      <c r="Z143" s="70" t="s">
        <v>1</v>
      </c>
      <c r="AB143" s="70" t="s">
        <v>530</v>
      </c>
      <c r="AI143" s="70" t="s">
        <v>531</v>
      </c>
      <c r="AJ143" s="70">
        <v>5</v>
      </c>
      <c r="AK143" s="70">
        <v>0.63</v>
      </c>
      <c r="AX143" s="70">
        <v>0</v>
      </c>
      <c r="AY143" s="70">
        <v>0</v>
      </c>
      <c r="AZ143" s="70">
        <v>0</v>
      </c>
      <c r="BA143" s="70">
        <v>392484</v>
      </c>
      <c r="BB143" s="70">
        <v>392484</v>
      </c>
      <c r="BC143" s="70">
        <v>0</v>
      </c>
      <c r="BD143" s="70">
        <v>0</v>
      </c>
      <c r="BE143" s="70">
        <v>0</v>
      </c>
      <c r="BF143" s="70">
        <v>0</v>
      </c>
      <c r="BG143" s="70">
        <v>0</v>
      </c>
      <c r="BH143" s="70">
        <v>0</v>
      </c>
      <c r="BI143" s="70">
        <v>0</v>
      </c>
      <c r="BJ143" s="70">
        <v>0</v>
      </c>
      <c r="BK143" s="70">
        <v>0</v>
      </c>
      <c r="BM143" s="70">
        <v>98121</v>
      </c>
      <c r="BN143" s="70">
        <v>98121</v>
      </c>
      <c r="BO143" s="70">
        <v>98121</v>
      </c>
      <c r="BP143" s="70">
        <v>98121</v>
      </c>
      <c r="BQ143" s="70">
        <v>98121</v>
      </c>
      <c r="BR143" s="70">
        <v>98121</v>
      </c>
      <c r="BS143" s="70">
        <v>98121</v>
      </c>
      <c r="BT143" s="70">
        <v>98121</v>
      </c>
      <c r="BY143" s="103"/>
      <c r="CA143" s="134" t="b">
        <v>1</v>
      </c>
      <c r="CB143" s="134" t="b">
        <v>1</v>
      </c>
      <c r="CC143" s="134" t="b">
        <v>1</v>
      </c>
      <c r="CD143" s="134" t="b">
        <v>1</v>
      </c>
    </row>
    <row r="144" spans="1:82">
      <c r="A144" s="74">
        <v>139</v>
      </c>
      <c r="B144" s="70" t="s">
        <v>539</v>
      </c>
      <c r="C144" s="70" t="s">
        <v>550</v>
      </c>
      <c r="D144" s="70">
        <v>11</v>
      </c>
      <c r="E144" s="70" t="s">
        <v>154</v>
      </c>
      <c r="G144" s="70" t="s">
        <v>525</v>
      </c>
      <c r="H144" s="70" t="s">
        <v>213</v>
      </c>
      <c r="I144" s="70" t="s">
        <v>261</v>
      </c>
      <c r="J144" s="70" t="b">
        <v>1</v>
      </c>
      <c r="N144" s="70"/>
      <c r="O144" s="70">
        <v>0.05</v>
      </c>
      <c r="P144" s="70">
        <v>4.9500000000000002E-2</v>
      </c>
      <c r="Q144" s="70">
        <v>0</v>
      </c>
      <c r="R144" s="70">
        <v>0</v>
      </c>
      <c r="S144" s="70">
        <v>0</v>
      </c>
      <c r="T144" s="70">
        <v>5.0000000000000044E-4</v>
      </c>
      <c r="U144" s="70">
        <v>0</v>
      </c>
      <c r="W144" s="70" t="s">
        <v>526</v>
      </c>
      <c r="X144" s="70">
        <v>0</v>
      </c>
      <c r="Y144" s="70">
        <v>4.9000000000000002E-2</v>
      </c>
      <c r="Z144" s="70" t="s">
        <v>1</v>
      </c>
      <c r="AB144" s="70" t="s">
        <v>530</v>
      </c>
      <c r="AI144" s="70" t="s">
        <v>531</v>
      </c>
      <c r="AJ144" s="70">
        <v>5</v>
      </c>
      <c r="AK144" s="70">
        <v>0.46</v>
      </c>
      <c r="AX144" s="70">
        <v>0</v>
      </c>
      <c r="AY144" s="70">
        <v>0</v>
      </c>
      <c r="AZ144" s="70">
        <v>0</v>
      </c>
      <c r="BA144" s="70">
        <v>1604428</v>
      </c>
      <c r="BB144" s="70">
        <v>1604428</v>
      </c>
      <c r="BC144" s="70">
        <v>0</v>
      </c>
      <c r="BD144" s="70">
        <v>0</v>
      </c>
      <c r="BE144" s="70">
        <v>0</v>
      </c>
      <c r="BF144" s="70">
        <v>0</v>
      </c>
      <c r="BG144" s="70">
        <v>0</v>
      </c>
      <c r="BH144" s="70">
        <v>0</v>
      </c>
      <c r="BI144" s="70">
        <v>0</v>
      </c>
      <c r="BJ144" s="70">
        <v>0</v>
      </c>
      <c r="BK144" s="70">
        <v>0</v>
      </c>
      <c r="BM144" s="70">
        <v>401107</v>
      </c>
      <c r="BN144" s="70">
        <v>401107</v>
      </c>
      <c r="BO144" s="70">
        <v>401107</v>
      </c>
      <c r="BP144" s="70">
        <v>401107</v>
      </c>
      <c r="BQ144" s="70">
        <v>401107</v>
      </c>
      <c r="BR144" s="70">
        <v>401107</v>
      </c>
      <c r="BS144" s="70">
        <v>401107</v>
      </c>
      <c r="BT144" s="70">
        <v>401107</v>
      </c>
      <c r="BY144" s="103"/>
      <c r="CA144" s="134" t="b">
        <v>1</v>
      </c>
      <c r="CB144" s="134" t="b">
        <v>1</v>
      </c>
      <c r="CC144" s="134" t="b">
        <v>1</v>
      </c>
      <c r="CD144" s="134" t="b">
        <v>1</v>
      </c>
    </row>
    <row r="145" spans="1:82">
      <c r="A145" s="74">
        <v>140</v>
      </c>
      <c r="B145" s="70" t="s">
        <v>539</v>
      </c>
      <c r="C145" s="70" t="s">
        <v>550</v>
      </c>
      <c r="D145" s="70">
        <v>11</v>
      </c>
      <c r="E145" s="70" t="s">
        <v>155</v>
      </c>
      <c r="G145" s="70" t="s">
        <v>525</v>
      </c>
      <c r="H145" s="70" t="s">
        <v>213</v>
      </c>
      <c r="J145" s="70" t="s">
        <v>222</v>
      </c>
      <c r="N145" s="70"/>
      <c r="O145" s="70">
        <v>5.22</v>
      </c>
      <c r="P145" s="70">
        <v>2</v>
      </c>
      <c r="Q145" s="70">
        <v>0</v>
      </c>
      <c r="R145" s="70">
        <v>0</v>
      </c>
      <c r="S145" s="70">
        <v>0</v>
      </c>
      <c r="T145" s="70">
        <v>3.2199999999999998</v>
      </c>
      <c r="U145" s="70">
        <v>0</v>
      </c>
      <c r="W145" s="70" t="e">
        <v>#N/A</v>
      </c>
      <c r="X145" s="70">
        <v>0</v>
      </c>
      <c r="Y145" s="70">
        <v>8.3000000000000007</v>
      </c>
      <c r="Z145" s="70" t="s">
        <v>1</v>
      </c>
      <c r="AB145" s="70" t="s">
        <v>527</v>
      </c>
      <c r="AI145" s="70" t="s">
        <v>532</v>
      </c>
      <c r="AJ145" s="70">
        <v>11</v>
      </c>
      <c r="AK145" s="70">
        <v>0.6</v>
      </c>
      <c r="AX145" s="70">
        <v>0</v>
      </c>
      <c r="AY145" s="70">
        <v>0</v>
      </c>
      <c r="AZ145" s="70">
        <v>0</v>
      </c>
      <c r="BA145" s="70">
        <v>4040</v>
      </c>
      <c r="BB145" s="70">
        <v>4040</v>
      </c>
      <c r="BC145" s="70">
        <v>0</v>
      </c>
      <c r="BD145" s="70">
        <v>0</v>
      </c>
      <c r="BE145" s="70">
        <v>0</v>
      </c>
      <c r="BF145" s="70">
        <v>0</v>
      </c>
      <c r="BG145" s="70">
        <v>0</v>
      </c>
      <c r="BH145" s="70">
        <v>0</v>
      </c>
      <c r="BI145" s="70">
        <v>0</v>
      </c>
      <c r="BJ145" s="70">
        <v>0</v>
      </c>
      <c r="BK145" s="70">
        <v>0</v>
      </c>
      <c r="BM145" s="70">
        <v>1010</v>
      </c>
      <c r="BN145" s="70">
        <v>1010</v>
      </c>
      <c r="BO145" s="70">
        <v>1010</v>
      </c>
      <c r="BP145" s="70">
        <v>1010</v>
      </c>
      <c r="BQ145" s="70">
        <v>1010</v>
      </c>
      <c r="BR145" s="70">
        <v>1010</v>
      </c>
      <c r="BS145" s="70">
        <v>1010</v>
      </c>
      <c r="BT145" s="70">
        <v>1010</v>
      </c>
      <c r="BY145" s="103"/>
      <c r="CA145" s="134" t="b">
        <v>1</v>
      </c>
      <c r="CB145" s="134" t="b">
        <v>1</v>
      </c>
      <c r="CC145" s="134" t="b">
        <v>1</v>
      </c>
      <c r="CD145" s="134" t="b">
        <v>1</v>
      </c>
    </row>
    <row r="146" spans="1:82">
      <c r="A146" s="74">
        <v>141</v>
      </c>
      <c r="B146" s="70" t="s">
        <v>539</v>
      </c>
      <c r="C146" s="70" t="s">
        <v>550</v>
      </c>
      <c r="D146" s="70">
        <v>11</v>
      </c>
      <c r="E146" s="70" t="s">
        <v>156</v>
      </c>
      <c r="G146" s="70" t="s">
        <v>525</v>
      </c>
      <c r="H146" s="70" t="s">
        <v>213</v>
      </c>
      <c r="I146" s="70" t="s">
        <v>239</v>
      </c>
      <c r="J146" s="70" t="b">
        <v>1</v>
      </c>
      <c r="N146" s="70"/>
      <c r="O146" s="70">
        <v>1.55</v>
      </c>
      <c r="P146" s="70">
        <v>0.5</v>
      </c>
      <c r="Q146" s="70">
        <v>0</v>
      </c>
      <c r="R146" s="70">
        <v>0</v>
      </c>
      <c r="S146" s="70">
        <v>0</v>
      </c>
      <c r="T146" s="70">
        <v>1.05</v>
      </c>
      <c r="U146" s="70">
        <v>0</v>
      </c>
      <c r="W146" s="70" t="s">
        <v>526</v>
      </c>
      <c r="X146" s="70">
        <v>0</v>
      </c>
      <c r="Y146" s="70">
        <v>0.84</v>
      </c>
      <c r="Z146" s="70" t="s">
        <v>1</v>
      </c>
      <c r="AB146" s="70" t="s">
        <v>527</v>
      </c>
      <c r="AI146" s="70" t="s">
        <v>531</v>
      </c>
      <c r="AJ146" s="70">
        <v>20</v>
      </c>
      <c r="AK146" s="70">
        <v>0.6</v>
      </c>
      <c r="AX146" s="70">
        <v>0</v>
      </c>
      <c r="AY146" s="70">
        <v>0</v>
      </c>
      <c r="AZ146" s="70">
        <v>0</v>
      </c>
      <c r="BA146" s="70">
        <v>4848</v>
      </c>
      <c r="BB146" s="70">
        <v>4848</v>
      </c>
      <c r="BC146" s="70">
        <v>0</v>
      </c>
      <c r="BD146" s="70">
        <v>0</v>
      </c>
      <c r="BE146" s="70">
        <v>0</v>
      </c>
      <c r="BF146" s="70">
        <v>0</v>
      </c>
      <c r="BG146" s="70">
        <v>0</v>
      </c>
      <c r="BH146" s="70">
        <v>0</v>
      </c>
      <c r="BI146" s="70">
        <v>0</v>
      </c>
      <c r="BJ146" s="70">
        <v>0</v>
      </c>
      <c r="BK146" s="70">
        <v>0</v>
      </c>
      <c r="BM146" s="70">
        <v>1212</v>
      </c>
      <c r="BN146" s="70">
        <v>1212</v>
      </c>
      <c r="BO146" s="70">
        <v>1212</v>
      </c>
      <c r="BP146" s="70">
        <v>1212</v>
      </c>
      <c r="BQ146" s="70">
        <v>1212</v>
      </c>
      <c r="BR146" s="70">
        <v>1212</v>
      </c>
      <c r="BS146" s="70">
        <v>1212</v>
      </c>
      <c r="BT146" s="70">
        <v>1212</v>
      </c>
      <c r="BY146" s="103"/>
      <c r="CA146" s="134" t="b">
        <v>1</v>
      </c>
      <c r="CB146" s="134" t="b">
        <v>1</v>
      </c>
      <c r="CC146" s="134" t="b">
        <v>1</v>
      </c>
      <c r="CD146" s="134" t="b">
        <v>1</v>
      </c>
    </row>
    <row r="147" spans="1:82">
      <c r="A147" s="74">
        <v>142</v>
      </c>
      <c r="B147" s="70" t="s">
        <v>539</v>
      </c>
      <c r="C147" s="70" t="s">
        <v>550</v>
      </c>
      <c r="D147" s="70">
        <v>11</v>
      </c>
      <c r="E147" s="70" t="s">
        <v>157</v>
      </c>
      <c r="G147" s="70" t="s">
        <v>525</v>
      </c>
      <c r="H147" s="70" t="s">
        <v>213</v>
      </c>
      <c r="I147" s="70" t="s">
        <v>239</v>
      </c>
      <c r="J147" s="70" t="b">
        <v>1</v>
      </c>
      <c r="N147" s="70"/>
      <c r="O147" s="70">
        <v>11.46</v>
      </c>
      <c r="P147" s="70">
        <v>1</v>
      </c>
      <c r="Q147" s="70">
        <v>0</v>
      </c>
      <c r="R147" s="70">
        <v>0</v>
      </c>
      <c r="S147" s="70">
        <v>0</v>
      </c>
      <c r="T147" s="70">
        <v>10.46</v>
      </c>
      <c r="U147" s="70">
        <v>0</v>
      </c>
      <c r="W147" s="70" t="s">
        <v>526</v>
      </c>
      <c r="X147" s="70">
        <v>0</v>
      </c>
      <c r="Y147" s="70">
        <v>1.4</v>
      </c>
      <c r="Z147" s="70" t="s">
        <v>1</v>
      </c>
      <c r="AB147" s="70" t="s">
        <v>527</v>
      </c>
      <c r="AI147" s="70" t="s">
        <v>531</v>
      </c>
      <c r="AJ147" s="70">
        <v>20</v>
      </c>
      <c r="AK147" s="70">
        <v>0.7</v>
      </c>
      <c r="AX147" s="70">
        <v>0</v>
      </c>
      <c r="AY147" s="70">
        <v>0</v>
      </c>
      <c r="AZ147" s="70">
        <v>0</v>
      </c>
      <c r="BA147" s="70">
        <v>1212</v>
      </c>
      <c r="BB147" s="70">
        <v>1212</v>
      </c>
      <c r="BC147" s="70">
        <v>0</v>
      </c>
      <c r="BD147" s="70">
        <v>0</v>
      </c>
      <c r="BE147" s="70">
        <v>0</v>
      </c>
      <c r="BF147" s="70">
        <v>0</v>
      </c>
      <c r="BG147" s="70">
        <v>0</v>
      </c>
      <c r="BH147" s="70">
        <v>0</v>
      </c>
      <c r="BI147" s="70">
        <v>0</v>
      </c>
      <c r="BJ147" s="70">
        <v>0</v>
      </c>
      <c r="BK147" s="70">
        <v>0</v>
      </c>
      <c r="BM147" s="70">
        <v>303</v>
      </c>
      <c r="BN147" s="70">
        <v>303</v>
      </c>
      <c r="BO147" s="70">
        <v>303</v>
      </c>
      <c r="BP147" s="70">
        <v>303</v>
      </c>
      <c r="BQ147" s="70">
        <v>303</v>
      </c>
      <c r="BR147" s="70">
        <v>303</v>
      </c>
      <c r="BS147" s="70">
        <v>303</v>
      </c>
      <c r="BT147" s="70">
        <v>303</v>
      </c>
      <c r="BY147" s="103"/>
      <c r="CA147" s="134" t="b">
        <v>1</v>
      </c>
      <c r="CB147" s="134" t="b">
        <v>1</v>
      </c>
      <c r="CC147" s="134" t="b">
        <v>1</v>
      </c>
      <c r="CD147" s="134" t="b">
        <v>1</v>
      </c>
    </row>
    <row r="148" spans="1:82">
      <c r="A148" s="74">
        <v>143</v>
      </c>
      <c r="B148" s="70" t="s">
        <v>539</v>
      </c>
      <c r="C148" s="70" t="s">
        <v>551</v>
      </c>
      <c r="D148" s="70">
        <v>12</v>
      </c>
      <c r="E148" s="70" t="s">
        <v>3</v>
      </c>
      <c r="G148" s="70" t="s">
        <v>535</v>
      </c>
      <c r="H148" s="70" t="s">
        <v>213</v>
      </c>
      <c r="I148" s="70" t="s">
        <v>214</v>
      </c>
      <c r="J148" s="70" t="b">
        <v>1</v>
      </c>
      <c r="K148" s="70">
        <v>13.042978528401125</v>
      </c>
      <c r="L148" s="70">
        <v>0.52516482356947614</v>
      </c>
      <c r="N148" s="70"/>
      <c r="O148" s="70">
        <v>3297.7086157024755</v>
      </c>
      <c r="P148" s="70">
        <v>0</v>
      </c>
      <c r="Q148" s="70">
        <v>0</v>
      </c>
      <c r="R148" s="70">
        <v>0</v>
      </c>
      <c r="S148" s="70">
        <v>0</v>
      </c>
      <c r="T148" s="70">
        <v>3297.7086157024755</v>
      </c>
      <c r="U148" s="70">
        <v>0</v>
      </c>
      <c r="V148" s="70" t="s">
        <v>536</v>
      </c>
      <c r="W148" s="70" t="s">
        <v>526</v>
      </c>
      <c r="X148" s="70">
        <v>0</v>
      </c>
      <c r="Y148" s="70">
        <v>1000</v>
      </c>
      <c r="Z148" s="70" t="s">
        <v>1</v>
      </c>
      <c r="AA148" s="70" t="s">
        <v>536</v>
      </c>
      <c r="AB148" s="70" t="s">
        <v>530</v>
      </c>
      <c r="AI148" s="70" t="s">
        <v>531</v>
      </c>
      <c r="AJ148" s="70">
        <v>11.869186468292044</v>
      </c>
      <c r="AN148" s="70">
        <v>0.52516482356947614</v>
      </c>
      <c r="AX148" s="70">
        <v>0</v>
      </c>
      <c r="AY148" s="70">
        <v>0</v>
      </c>
      <c r="AZ148" s="70">
        <v>0</v>
      </c>
      <c r="BA148" s="70">
        <v>1369.6110474558272</v>
      </c>
      <c r="BB148" s="70">
        <v>1307.0455418856852</v>
      </c>
      <c r="BC148" s="70">
        <v>0</v>
      </c>
      <c r="BD148" s="70">
        <v>0</v>
      </c>
      <c r="BE148" s="70">
        <v>0</v>
      </c>
      <c r="BF148" s="70">
        <v>0</v>
      </c>
      <c r="BG148" s="70">
        <v>0</v>
      </c>
      <c r="BH148" s="70">
        <v>0</v>
      </c>
      <c r="BI148" s="70">
        <v>0</v>
      </c>
      <c r="BJ148" s="70">
        <v>0</v>
      </c>
      <c r="BK148" s="70">
        <v>0</v>
      </c>
      <c r="BM148" s="70">
        <v>342.40276186395681</v>
      </c>
      <c r="BN148" s="70">
        <v>342.40276186395681</v>
      </c>
      <c r="BO148" s="70">
        <v>342.40276186395681</v>
      </c>
      <c r="BP148" s="70">
        <v>342.40276186395681</v>
      </c>
      <c r="BQ148" s="70">
        <v>326.76138547142131</v>
      </c>
      <c r="BR148" s="70">
        <v>326.76138547142131</v>
      </c>
      <c r="BS148" s="70">
        <v>326.76138547142131</v>
      </c>
      <c r="BT148" s="70">
        <v>326.76138547142131</v>
      </c>
      <c r="BY148" s="103"/>
      <c r="CA148" s="134" t="b">
        <v>1</v>
      </c>
      <c r="CB148" s="134" t="b">
        <v>1</v>
      </c>
      <c r="CC148" s="134" t="b">
        <v>1</v>
      </c>
      <c r="CD148" s="134" t="b">
        <v>1</v>
      </c>
    </row>
    <row r="149" spans="1:82">
      <c r="A149" s="74">
        <v>144</v>
      </c>
      <c r="B149" s="70" t="s">
        <v>539</v>
      </c>
      <c r="C149" s="70" t="s">
        <v>551</v>
      </c>
      <c r="D149" s="70">
        <v>12</v>
      </c>
      <c r="E149" s="70" t="s">
        <v>2</v>
      </c>
      <c r="G149" s="70" t="s">
        <v>535</v>
      </c>
      <c r="H149" s="70" t="s">
        <v>215</v>
      </c>
      <c r="I149" s="70" t="s">
        <v>216</v>
      </c>
      <c r="J149" s="70" t="b">
        <v>1</v>
      </c>
      <c r="K149" s="70">
        <v>10.726723161838844</v>
      </c>
      <c r="L149" s="70">
        <v>0.52216816807483191</v>
      </c>
      <c r="N149" s="70"/>
      <c r="O149" s="70">
        <v>2404.8587044534415</v>
      </c>
      <c r="P149" s="70">
        <v>0</v>
      </c>
      <c r="Q149" s="70">
        <v>0</v>
      </c>
      <c r="R149" s="70">
        <v>0</v>
      </c>
      <c r="S149" s="70">
        <v>0</v>
      </c>
      <c r="T149" s="70">
        <v>2404.8587044534415</v>
      </c>
      <c r="U149" s="70">
        <v>0</v>
      </c>
      <c r="V149" s="70" t="s">
        <v>0</v>
      </c>
      <c r="W149" s="70" t="s">
        <v>537</v>
      </c>
      <c r="X149" s="70">
        <v>0</v>
      </c>
      <c r="Y149" s="70">
        <v>1000</v>
      </c>
      <c r="Z149" s="70" t="s">
        <v>0</v>
      </c>
      <c r="AA149" s="70" t="s">
        <v>0</v>
      </c>
      <c r="AB149" s="70" t="s">
        <v>530</v>
      </c>
      <c r="AI149" s="70" t="s">
        <v>528</v>
      </c>
      <c r="AJ149" s="70">
        <v>10.096899972470963</v>
      </c>
      <c r="AN149" s="70">
        <v>0.52216816807483191</v>
      </c>
      <c r="AX149" s="70">
        <v>0</v>
      </c>
      <c r="AY149" s="70">
        <v>0</v>
      </c>
      <c r="AZ149" s="70">
        <v>0</v>
      </c>
      <c r="BA149" s="70">
        <v>1446.9018989171777</v>
      </c>
      <c r="BB149" s="70">
        <v>1441.6629613139066</v>
      </c>
      <c r="BC149" s="70">
        <v>0</v>
      </c>
      <c r="BD149" s="70">
        <v>0</v>
      </c>
      <c r="BE149" s="70">
        <v>0</v>
      </c>
      <c r="BF149" s="70">
        <v>0</v>
      </c>
      <c r="BG149" s="70">
        <v>0</v>
      </c>
      <c r="BH149" s="70">
        <v>0</v>
      </c>
      <c r="BI149" s="70">
        <v>0</v>
      </c>
      <c r="BJ149" s="70">
        <v>0</v>
      </c>
      <c r="BK149" s="70">
        <v>0</v>
      </c>
      <c r="BM149" s="70">
        <v>361.72547472929443</v>
      </c>
      <c r="BN149" s="70">
        <v>361.72547472929443</v>
      </c>
      <c r="BO149" s="70">
        <v>361.72547472929443</v>
      </c>
      <c r="BP149" s="70">
        <v>361.72547472929443</v>
      </c>
      <c r="BQ149" s="70">
        <v>360.41574032847666</v>
      </c>
      <c r="BR149" s="70">
        <v>360.41574032847666</v>
      </c>
      <c r="BS149" s="70">
        <v>360.41574032847666</v>
      </c>
      <c r="BT149" s="70">
        <v>360.41574032847666</v>
      </c>
      <c r="BY149" s="103"/>
      <c r="CA149" s="134" t="b">
        <v>1</v>
      </c>
      <c r="CB149" s="134" t="b">
        <v>1</v>
      </c>
      <c r="CC149" s="134" t="b">
        <v>1</v>
      </c>
      <c r="CD149" s="134" t="b">
        <v>1</v>
      </c>
    </row>
    <row r="150" spans="1:82">
      <c r="A150" s="74">
        <v>145</v>
      </c>
      <c r="B150" s="70" t="s">
        <v>539</v>
      </c>
      <c r="C150" s="70" t="s">
        <v>551</v>
      </c>
      <c r="D150" s="70">
        <v>12</v>
      </c>
      <c r="E150" s="70" t="s">
        <v>4</v>
      </c>
      <c r="G150" s="70" t="s">
        <v>535</v>
      </c>
      <c r="H150" s="70" t="s">
        <v>215</v>
      </c>
      <c r="I150" s="70" t="s">
        <v>217</v>
      </c>
      <c r="J150" s="70" t="b">
        <v>1</v>
      </c>
      <c r="K150" s="70">
        <v>9.6307806762738828</v>
      </c>
      <c r="L150" s="70">
        <v>0</v>
      </c>
      <c r="N150" s="70"/>
      <c r="O150" s="70">
        <v>0</v>
      </c>
      <c r="P150" s="70">
        <v>0</v>
      </c>
      <c r="Q150" s="70">
        <v>0</v>
      </c>
      <c r="R150" s="70">
        <v>0</v>
      </c>
      <c r="S150" s="70">
        <v>0</v>
      </c>
      <c r="T150" s="70">
        <v>0</v>
      </c>
      <c r="U150" s="70">
        <v>0</v>
      </c>
      <c r="V150" s="70" t="s">
        <v>0</v>
      </c>
      <c r="W150" s="70" t="s">
        <v>537</v>
      </c>
      <c r="X150" s="70">
        <v>0</v>
      </c>
      <c r="Y150" s="70">
        <v>0</v>
      </c>
      <c r="Z150" s="70" t="s">
        <v>0</v>
      </c>
      <c r="AA150" s="70" t="s">
        <v>0</v>
      </c>
      <c r="AB150" s="70" t="s">
        <v>530</v>
      </c>
      <c r="AI150" s="70" t="s">
        <v>528</v>
      </c>
      <c r="AJ150" s="70">
        <v>7.0731226170825918</v>
      </c>
      <c r="AN150" s="70">
        <v>0</v>
      </c>
      <c r="AX150" s="70">
        <v>0</v>
      </c>
      <c r="AY150" s="70">
        <v>0</v>
      </c>
      <c r="AZ150" s="70">
        <v>0</v>
      </c>
      <c r="BA150" s="70">
        <v>0</v>
      </c>
      <c r="BB150" s="70">
        <v>0</v>
      </c>
      <c r="BC150" s="70">
        <v>0</v>
      </c>
      <c r="BD150" s="70">
        <v>0</v>
      </c>
      <c r="BE150" s="70">
        <v>0</v>
      </c>
      <c r="BF150" s="70">
        <v>0</v>
      </c>
      <c r="BG150" s="70">
        <v>0</v>
      </c>
      <c r="BH150" s="70">
        <v>0</v>
      </c>
      <c r="BI150" s="70">
        <v>0</v>
      </c>
      <c r="BJ150" s="70">
        <v>0</v>
      </c>
      <c r="BK150" s="70">
        <v>0</v>
      </c>
      <c r="BM150" s="70">
        <v>0</v>
      </c>
      <c r="BN150" s="70">
        <v>0</v>
      </c>
      <c r="BO150" s="70">
        <v>0</v>
      </c>
      <c r="BP150" s="70">
        <v>0</v>
      </c>
      <c r="BQ150" s="70">
        <v>0</v>
      </c>
      <c r="BR150" s="70">
        <v>0</v>
      </c>
      <c r="BS150" s="70">
        <v>0</v>
      </c>
      <c r="BT150" s="70">
        <v>0</v>
      </c>
      <c r="BY150" s="103"/>
      <c r="CA150" s="134" t="b">
        <v>1</v>
      </c>
      <c r="CB150" s="134" t="b">
        <v>1</v>
      </c>
      <c r="CC150" s="134" t="b">
        <v>1</v>
      </c>
      <c r="CD150" s="134" t="b">
        <v>1</v>
      </c>
    </row>
    <row r="151" spans="1:82">
      <c r="A151" s="74">
        <v>146</v>
      </c>
      <c r="B151" s="70" t="s">
        <v>539</v>
      </c>
      <c r="C151" s="70" t="s">
        <v>551</v>
      </c>
      <c r="D151" s="70">
        <v>12</v>
      </c>
      <c r="E151" s="70" t="s">
        <v>6</v>
      </c>
      <c r="G151" s="70" t="s">
        <v>535</v>
      </c>
      <c r="H151" s="70" t="s">
        <v>213</v>
      </c>
      <c r="I151" s="70" t="s">
        <v>218</v>
      </c>
      <c r="J151" s="70" t="b">
        <v>1</v>
      </c>
      <c r="K151" s="70">
        <v>19.003419840797729</v>
      </c>
      <c r="L151" s="70">
        <v>0.52587248062014602</v>
      </c>
      <c r="N151" s="70"/>
      <c r="O151" s="70">
        <v>1606.1600264420324</v>
      </c>
      <c r="P151" s="70">
        <v>0</v>
      </c>
      <c r="Q151" s="70">
        <v>0</v>
      </c>
      <c r="R151" s="70">
        <v>0</v>
      </c>
      <c r="S151" s="70">
        <v>0</v>
      </c>
      <c r="T151" s="70">
        <v>1606.1600264420324</v>
      </c>
      <c r="U151" s="70">
        <v>0</v>
      </c>
      <c r="V151" s="70" t="s">
        <v>536</v>
      </c>
      <c r="W151" s="70" t="s">
        <v>526</v>
      </c>
      <c r="X151" s="70">
        <v>0</v>
      </c>
      <c r="Y151" s="70">
        <v>1000</v>
      </c>
      <c r="Z151" s="70" t="s">
        <v>1</v>
      </c>
      <c r="AA151" s="70" t="s">
        <v>536</v>
      </c>
      <c r="AB151" s="70" t="s">
        <v>530</v>
      </c>
      <c r="AI151" s="70" t="s">
        <v>531</v>
      </c>
      <c r="AJ151" s="70">
        <v>21.087740347278217</v>
      </c>
      <c r="AN151" s="70">
        <v>0.52587248062014602</v>
      </c>
      <c r="AX151" s="70">
        <v>0</v>
      </c>
      <c r="AY151" s="70">
        <v>0</v>
      </c>
      <c r="AZ151" s="70">
        <v>0</v>
      </c>
      <c r="BA151" s="70">
        <v>1961.0175971650588</v>
      </c>
      <c r="BB151" s="70">
        <v>1915.3326887461078</v>
      </c>
      <c r="BC151" s="70">
        <v>0</v>
      </c>
      <c r="BD151" s="70">
        <v>0</v>
      </c>
      <c r="BE151" s="70">
        <v>0</v>
      </c>
      <c r="BF151" s="70">
        <v>0</v>
      </c>
      <c r="BG151" s="70">
        <v>0</v>
      </c>
      <c r="BH151" s="70">
        <v>0</v>
      </c>
      <c r="BI151" s="70">
        <v>0</v>
      </c>
      <c r="BJ151" s="70">
        <v>0</v>
      </c>
      <c r="BK151" s="70">
        <v>0</v>
      </c>
      <c r="BM151" s="70">
        <v>490.25439929126469</v>
      </c>
      <c r="BN151" s="70">
        <v>490.25439929126469</v>
      </c>
      <c r="BO151" s="70">
        <v>490.25439929126469</v>
      </c>
      <c r="BP151" s="70">
        <v>490.25439929126469</v>
      </c>
      <c r="BQ151" s="70">
        <v>478.83317218652695</v>
      </c>
      <c r="BR151" s="70">
        <v>478.83317218652695</v>
      </c>
      <c r="BS151" s="70">
        <v>478.83317218652695</v>
      </c>
      <c r="BT151" s="70">
        <v>478.83317218652695</v>
      </c>
      <c r="BY151" s="103"/>
      <c r="CA151" s="134" t="b">
        <v>1</v>
      </c>
      <c r="CB151" s="134" t="b">
        <v>1</v>
      </c>
      <c r="CC151" s="134" t="b">
        <v>1</v>
      </c>
      <c r="CD151" s="134" t="b">
        <v>1</v>
      </c>
    </row>
    <row r="152" spans="1:82">
      <c r="A152" s="74">
        <v>147</v>
      </c>
      <c r="B152" s="70" t="s">
        <v>539</v>
      </c>
      <c r="C152" s="70" t="s">
        <v>551</v>
      </c>
      <c r="D152" s="70">
        <v>12</v>
      </c>
      <c r="E152" s="70" t="s">
        <v>5</v>
      </c>
      <c r="G152" s="70" t="s">
        <v>535</v>
      </c>
      <c r="H152" s="70" t="s">
        <v>215</v>
      </c>
      <c r="I152" s="70" t="s">
        <v>217</v>
      </c>
      <c r="J152" s="70" t="b">
        <v>1</v>
      </c>
      <c r="K152" s="70">
        <v>5.3069961122249465</v>
      </c>
      <c r="L152" s="70">
        <v>0</v>
      </c>
      <c r="N152" s="70"/>
      <c r="O152" s="70">
        <v>0</v>
      </c>
      <c r="P152" s="70">
        <v>0</v>
      </c>
      <c r="Q152" s="70">
        <v>0</v>
      </c>
      <c r="R152" s="70">
        <v>0</v>
      </c>
      <c r="S152" s="70">
        <v>0</v>
      </c>
      <c r="T152" s="70">
        <v>0</v>
      </c>
      <c r="U152" s="70">
        <v>0</v>
      </c>
      <c r="V152" s="70" t="s">
        <v>0</v>
      </c>
      <c r="W152" s="70" t="s">
        <v>537</v>
      </c>
      <c r="X152" s="70">
        <v>0</v>
      </c>
      <c r="Y152" s="70">
        <v>0</v>
      </c>
      <c r="Z152" s="70" t="s">
        <v>0</v>
      </c>
      <c r="AA152" s="70" t="s">
        <v>0</v>
      </c>
      <c r="AB152" s="70" t="s">
        <v>530</v>
      </c>
      <c r="AI152" s="70" t="s">
        <v>528</v>
      </c>
      <c r="AJ152" s="70">
        <v>12.8156536449792</v>
      </c>
      <c r="AN152" s="70">
        <v>0</v>
      </c>
      <c r="AX152" s="70">
        <v>0</v>
      </c>
      <c r="AY152" s="70">
        <v>0</v>
      </c>
      <c r="AZ152" s="70">
        <v>0</v>
      </c>
      <c r="BA152" s="70">
        <v>0</v>
      </c>
      <c r="BB152" s="70">
        <v>0</v>
      </c>
      <c r="BC152" s="70">
        <v>0</v>
      </c>
      <c r="BD152" s="70">
        <v>0</v>
      </c>
      <c r="BE152" s="70">
        <v>0</v>
      </c>
      <c r="BF152" s="70">
        <v>0</v>
      </c>
      <c r="BG152" s="70">
        <v>0</v>
      </c>
      <c r="BH152" s="70">
        <v>0</v>
      </c>
      <c r="BI152" s="70">
        <v>0</v>
      </c>
      <c r="BJ152" s="70">
        <v>0</v>
      </c>
      <c r="BK152" s="70">
        <v>0</v>
      </c>
      <c r="BM152" s="70">
        <v>0</v>
      </c>
      <c r="BN152" s="70">
        <v>0</v>
      </c>
      <c r="BO152" s="70">
        <v>0</v>
      </c>
      <c r="BP152" s="70">
        <v>0</v>
      </c>
      <c r="BQ152" s="70">
        <v>0</v>
      </c>
      <c r="BR152" s="70">
        <v>0</v>
      </c>
      <c r="BS152" s="70">
        <v>0</v>
      </c>
      <c r="BT152" s="70">
        <v>0</v>
      </c>
      <c r="BY152" s="103"/>
      <c r="CA152" s="134" t="b">
        <v>1</v>
      </c>
      <c r="CB152" s="134" t="b">
        <v>1</v>
      </c>
      <c r="CC152" s="134" t="b">
        <v>1</v>
      </c>
      <c r="CD152" s="134" t="b">
        <v>1</v>
      </c>
    </row>
    <row r="153" spans="1:82">
      <c r="A153" s="74">
        <v>148</v>
      </c>
      <c r="B153" s="70" t="s">
        <v>539</v>
      </c>
      <c r="C153" s="70" t="s">
        <v>551</v>
      </c>
      <c r="D153" s="70">
        <v>12</v>
      </c>
      <c r="E153" s="70" t="s">
        <v>7</v>
      </c>
      <c r="G153" s="70" t="s">
        <v>535</v>
      </c>
      <c r="H153" s="70" t="s">
        <v>215</v>
      </c>
      <c r="I153" s="70" t="s">
        <v>217</v>
      </c>
      <c r="J153" s="70" t="b">
        <v>1</v>
      </c>
      <c r="K153" s="70">
        <v>9.9999999999999982</v>
      </c>
      <c r="L153" s="70">
        <v>0</v>
      </c>
      <c r="N153" s="70"/>
      <c r="O153" s="70">
        <v>0</v>
      </c>
      <c r="P153" s="70">
        <v>0</v>
      </c>
      <c r="Q153" s="70">
        <v>0</v>
      </c>
      <c r="R153" s="70">
        <v>0</v>
      </c>
      <c r="S153" s="70">
        <v>0</v>
      </c>
      <c r="T153" s="70">
        <v>0</v>
      </c>
      <c r="U153" s="70">
        <v>0</v>
      </c>
      <c r="V153" s="70" t="s">
        <v>0</v>
      </c>
      <c r="W153" s="70" t="s">
        <v>537</v>
      </c>
      <c r="X153" s="70">
        <v>0</v>
      </c>
      <c r="Y153" s="70">
        <v>0</v>
      </c>
      <c r="Z153" s="70" t="s">
        <v>0</v>
      </c>
      <c r="AA153" s="70" t="s">
        <v>0</v>
      </c>
      <c r="AB153" s="70" t="s">
        <v>530</v>
      </c>
      <c r="AI153" s="70" t="s">
        <v>528</v>
      </c>
      <c r="AJ153" s="70">
        <v>10</v>
      </c>
      <c r="AN153" s="70">
        <v>0</v>
      </c>
      <c r="AX153" s="70">
        <v>0</v>
      </c>
      <c r="AY153" s="70">
        <v>0</v>
      </c>
      <c r="AZ153" s="70">
        <v>0</v>
      </c>
      <c r="BA153" s="70">
        <v>0</v>
      </c>
      <c r="BB153" s="70">
        <v>0</v>
      </c>
      <c r="BC153" s="70">
        <v>0</v>
      </c>
      <c r="BD153" s="70">
        <v>0</v>
      </c>
      <c r="BE153" s="70">
        <v>0</v>
      </c>
      <c r="BF153" s="70">
        <v>0</v>
      </c>
      <c r="BG153" s="70">
        <v>0</v>
      </c>
      <c r="BH153" s="70">
        <v>0</v>
      </c>
      <c r="BI153" s="70">
        <v>0</v>
      </c>
      <c r="BJ153" s="70">
        <v>0</v>
      </c>
      <c r="BK153" s="70">
        <v>0</v>
      </c>
      <c r="BM153" s="70">
        <v>0</v>
      </c>
      <c r="BN153" s="70">
        <v>0</v>
      </c>
      <c r="BO153" s="70">
        <v>0</v>
      </c>
      <c r="BP153" s="70">
        <v>0</v>
      </c>
      <c r="BQ153" s="70">
        <v>0</v>
      </c>
      <c r="BR153" s="70">
        <v>0</v>
      </c>
      <c r="BS153" s="70">
        <v>0</v>
      </c>
      <c r="BT153" s="70">
        <v>0</v>
      </c>
      <c r="BY153" s="103"/>
      <c r="CA153" s="134" t="b">
        <v>1</v>
      </c>
      <c r="CB153" s="134" t="b">
        <v>1</v>
      </c>
      <c r="CC153" s="134" t="b">
        <v>1</v>
      </c>
      <c r="CD153" s="134" t="b">
        <v>1</v>
      </c>
    </row>
    <row r="154" spans="1:82">
      <c r="A154" s="74">
        <v>149</v>
      </c>
      <c r="B154" s="70" t="s">
        <v>539</v>
      </c>
      <c r="C154" s="70" t="s">
        <v>551</v>
      </c>
      <c r="D154" s="70">
        <v>12</v>
      </c>
      <c r="E154" s="70" t="s">
        <v>8</v>
      </c>
      <c r="G154" s="70" t="s">
        <v>535</v>
      </c>
      <c r="H154" s="70" t="s">
        <v>215</v>
      </c>
      <c r="I154" s="70" t="s">
        <v>217</v>
      </c>
      <c r="J154" s="70" t="b">
        <v>1</v>
      </c>
      <c r="K154" s="70">
        <v>3.4532124724756219</v>
      </c>
      <c r="L154" s="70">
        <v>0</v>
      </c>
      <c r="N154" s="70"/>
      <c r="O154" s="70">
        <v>0</v>
      </c>
      <c r="P154" s="70">
        <v>0</v>
      </c>
      <c r="Q154" s="70">
        <v>0</v>
      </c>
      <c r="R154" s="70">
        <v>0</v>
      </c>
      <c r="S154" s="70">
        <v>0</v>
      </c>
      <c r="T154" s="70">
        <v>0</v>
      </c>
      <c r="U154" s="70">
        <v>0</v>
      </c>
      <c r="V154" s="70" t="s">
        <v>0</v>
      </c>
      <c r="W154" s="70" t="s">
        <v>537</v>
      </c>
      <c r="X154" s="70">
        <v>0</v>
      </c>
      <c r="Y154" s="70">
        <v>0</v>
      </c>
      <c r="Z154" s="70" t="s">
        <v>0</v>
      </c>
      <c r="AA154" s="70" t="s">
        <v>0</v>
      </c>
      <c r="AB154" s="70" t="s">
        <v>530</v>
      </c>
      <c r="AI154" s="70" t="s">
        <v>528</v>
      </c>
      <c r="AJ154" s="70">
        <v>0</v>
      </c>
      <c r="AN154" s="70">
        <v>0</v>
      </c>
      <c r="AX154" s="70">
        <v>0</v>
      </c>
      <c r="AY154" s="70">
        <v>0</v>
      </c>
      <c r="AZ154" s="70">
        <v>0</v>
      </c>
      <c r="BA154" s="70">
        <v>0</v>
      </c>
      <c r="BB154" s="70">
        <v>0</v>
      </c>
      <c r="BC154" s="70">
        <v>0</v>
      </c>
      <c r="BD154" s="70">
        <v>0</v>
      </c>
      <c r="BE154" s="70">
        <v>0</v>
      </c>
      <c r="BF154" s="70">
        <v>0</v>
      </c>
      <c r="BG154" s="70">
        <v>0</v>
      </c>
      <c r="BH154" s="70">
        <v>0</v>
      </c>
      <c r="BI154" s="70">
        <v>0</v>
      </c>
      <c r="BJ154" s="70">
        <v>0</v>
      </c>
      <c r="BK154" s="70">
        <v>0</v>
      </c>
      <c r="BM154" s="70">
        <v>0</v>
      </c>
      <c r="BN154" s="70">
        <v>0</v>
      </c>
      <c r="BO154" s="70">
        <v>0</v>
      </c>
      <c r="BP154" s="70">
        <v>0</v>
      </c>
      <c r="BQ154" s="70">
        <v>0</v>
      </c>
      <c r="BR154" s="70">
        <v>0</v>
      </c>
      <c r="BS154" s="70">
        <v>0</v>
      </c>
      <c r="BT154" s="70">
        <v>0</v>
      </c>
      <c r="BY154" s="103"/>
      <c r="CA154" s="134" t="b">
        <v>1</v>
      </c>
      <c r="CB154" s="134" t="b">
        <v>1</v>
      </c>
      <c r="CC154" s="134" t="b">
        <v>1</v>
      </c>
      <c r="CD154" s="134" t="b">
        <v>1</v>
      </c>
    </row>
    <row r="155" spans="1:82">
      <c r="A155" s="74">
        <v>150</v>
      </c>
      <c r="B155" s="70" t="s">
        <v>539</v>
      </c>
      <c r="C155" s="70" t="s">
        <v>551</v>
      </c>
      <c r="D155" s="70">
        <v>12</v>
      </c>
      <c r="E155" s="70" t="s">
        <v>10</v>
      </c>
      <c r="G155" s="70" t="s">
        <v>535</v>
      </c>
      <c r="H155" s="70" t="s">
        <v>213</v>
      </c>
      <c r="I155" s="70" t="s">
        <v>218</v>
      </c>
      <c r="J155" s="70" t="b">
        <v>1</v>
      </c>
      <c r="K155" s="70">
        <v>19.003419840797729</v>
      </c>
      <c r="L155" s="70">
        <v>0.71399999999999986</v>
      </c>
      <c r="N155" s="70"/>
      <c r="O155" s="70">
        <v>30231.673540524102</v>
      </c>
      <c r="P155" s="70">
        <v>0</v>
      </c>
      <c r="Q155" s="70">
        <v>0</v>
      </c>
      <c r="R155" s="70">
        <v>0</v>
      </c>
      <c r="S155" s="70">
        <v>0</v>
      </c>
      <c r="T155" s="70">
        <v>30231.673540524102</v>
      </c>
      <c r="U155" s="70">
        <v>0</v>
      </c>
      <c r="V155" s="70" t="s">
        <v>536</v>
      </c>
      <c r="W155" s="70" t="s">
        <v>526</v>
      </c>
      <c r="X155" s="70">
        <v>0</v>
      </c>
      <c r="Y155" s="70">
        <v>1000</v>
      </c>
      <c r="Z155" s="70" t="s">
        <v>1</v>
      </c>
      <c r="AA155" s="70" t="s">
        <v>536</v>
      </c>
      <c r="AB155" s="70" t="s">
        <v>530</v>
      </c>
      <c r="AI155" s="70" t="s">
        <v>531</v>
      </c>
      <c r="AJ155" s="70">
        <v>16.478463407785132</v>
      </c>
      <c r="AN155" s="70">
        <v>0.71399999999999986</v>
      </c>
      <c r="AX155" s="70">
        <v>0</v>
      </c>
      <c r="AY155" s="70">
        <v>0</v>
      </c>
      <c r="AZ155" s="70">
        <v>0</v>
      </c>
      <c r="BA155" s="70">
        <v>119.5722289524624</v>
      </c>
      <c r="BB155" s="70">
        <v>119.5722289524624</v>
      </c>
      <c r="BC155" s="70">
        <v>0</v>
      </c>
      <c r="BD155" s="70">
        <v>0</v>
      </c>
      <c r="BE155" s="70">
        <v>0</v>
      </c>
      <c r="BF155" s="70">
        <v>0</v>
      </c>
      <c r="BG155" s="70">
        <v>0</v>
      </c>
      <c r="BH155" s="70">
        <v>0</v>
      </c>
      <c r="BI155" s="70">
        <v>0</v>
      </c>
      <c r="BJ155" s="70">
        <v>0</v>
      </c>
      <c r="BK155" s="70">
        <v>0</v>
      </c>
      <c r="BM155" s="70">
        <v>29.893057238115599</v>
      </c>
      <c r="BN155" s="70">
        <v>29.893057238115599</v>
      </c>
      <c r="BO155" s="70">
        <v>29.893057238115599</v>
      </c>
      <c r="BP155" s="70">
        <v>29.893057238115599</v>
      </c>
      <c r="BQ155" s="70">
        <v>29.893057238115599</v>
      </c>
      <c r="BR155" s="70">
        <v>29.893057238115599</v>
      </c>
      <c r="BS155" s="70">
        <v>29.893057238115599</v>
      </c>
      <c r="BT155" s="70">
        <v>29.893057238115599</v>
      </c>
      <c r="BY155" s="103"/>
      <c r="CA155" s="134" t="b">
        <v>1</v>
      </c>
      <c r="CB155" s="134" t="b">
        <v>1</v>
      </c>
      <c r="CC155" s="134" t="b">
        <v>1</v>
      </c>
      <c r="CD155" s="134" t="b">
        <v>1</v>
      </c>
    </row>
    <row r="156" spans="1:82">
      <c r="A156" s="74">
        <v>151</v>
      </c>
      <c r="B156" s="70" t="s">
        <v>539</v>
      </c>
      <c r="C156" s="70" t="s">
        <v>551</v>
      </c>
      <c r="D156" s="70">
        <v>12</v>
      </c>
      <c r="E156" s="70" t="s">
        <v>9</v>
      </c>
      <c r="G156" s="70" t="s">
        <v>535</v>
      </c>
      <c r="H156" s="70" t="s">
        <v>215</v>
      </c>
      <c r="I156" s="70" t="s">
        <v>217</v>
      </c>
      <c r="J156" s="70" t="b">
        <v>1</v>
      </c>
      <c r="K156" s="70">
        <v>3.7305855325971411</v>
      </c>
      <c r="L156" s="70">
        <v>4.4836696554596579E-2</v>
      </c>
      <c r="N156" s="70"/>
      <c r="O156" s="70">
        <v>368281.5384615385</v>
      </c>
      <c r="P156" s="70">
        <v>0</v>
      </c>
      <c r="Q156" s="70">
        <v>0</v>
      </c>
      <c r="R156" s="70">
        <v>0</v>
      </c>
      <c r="S156" s="70">
        <v>0</v>
      </c>
      <c r="T156" s="70">
        <v>368281.5384615385</v>
      </c>
      <c r="U156" s="70">
        <v>0</v>
      </c>
      <c r="V156" s="70" t="s">
        <v>0</v>
      </c>
      <c r="W156" s="70" t="s">
        <v>537</v>
      </c>
      <c r="X156" s="70">
        <v>0</v>
      </c>
      <c r="Y156" s="70">
        <v>1000</v>
      </c>
      <c r="Z156" s="70" t="s">
        <v>0</v>
      </c>
      <c r="AA156" s="70" t="s">
        <v>0</v>
      </c>
      <c r="AB156" s="70" t="s">
        <v>530</v>
      </c>
      <c r="AI156" s="70" t="s">
        <v>528</v>
      </c>
      <c r="AJ156" s="70">
        <v>0</v>
      </c>
      <c r="AN156" s="70">
        <v>4.4836696554596579E-2</v>
      </c>
      <c r="AX156" s="70">
        <v>0</v>
      </c>
      <c r="AY156" s="70">
        <v>0</v>
      </c>
      <c r="AZ156" s="70">
        <v>0</v>
      </c>
      <c r="BA156" s="70">
        <v>131.07012291124269</v>
      </c>
      <c r="BB156" s="70">
        <v>130.59554464432702</v>
      </c>
      <c r="BC156" s="70">
        <v>0</v>
      </c>
      <c r="BD156" s="70">
        <v>0</v>
      </c>
      <c r="BE156" s="70">
        <v>0</v>
      </c>
      <c r="BF156" s="70">
        <v>0</v>
      </c>
      <c r="BG156" s="70">
        <v>0</v>
      </c>
      <c r="BH156" s="70">
        <v>0</v>
      </c>
      <c r="BI156" s="70">
        <v>0</v>
      </c>
      <c r="BJ156" s="70">
        <v>0</v>
      </c>
      <c r="BK156" s="70">
        <v>0</v>
      </c>
      <c r="BM156" s="70">
        <v>32.767530727810673</v>
      </c>
      <c r="BN156" s="70">
        <v>32.767530727810673</v>
      </c>
      <c r="BO156" s="70">
        <v>32.767530727810673</v>
      </c>
      <c r="BP156" s="70">
        <v>32.767530727810673</v>
      </c>
      <c r="BQ156" s="70">
        <v>32.648886161081755</v>
      </c>
      <c r="BR156" s="70">
        <v>32.648886161081755</v>
      </c>
      <c r="BS156" s="70">
        <v>32.648886161081755</v>
      </c>
      <c r="BT156" s="70">
        <v>32.648886161081755</v>
      </c>
      <c r="BY156" s="103"/>
      <c r="CA156" s="134" t="b">
        <v>1</v>
      </c>
      <c r="CB156" s="134" t="b">
        <v>1</v>
      </c>
      <c r="CC156" s="134" t="b">
        <v>1</v>
      </c>
      <c r="CD156" s="134" t="b">
        <v>1</v>
      </c>
    </row>
    <row r="157" spans="1:82">
      <c r="A157" s="74">
        <v>152</v>
      </c>
      <c r="B157" s="70" t="s">
        <v>539</v>
      </c>
      <c r="C157" s="70" t="s">
        <v>551</v>
      </c>
      <c r="D157" s="70">
        <v>12</v>
      </c>
      <c r="E157" s="70" t="s">
        <v>13</v>
      </c>
      <c r="G157" s="70" t="s">
        <v>535</v>
      </c>
      <c r="H157" s="70" t="s">
        <v>215</v>
      </c>
      <c r="I157" s="70" t="s">
        <v>217</v>
      </c>
      <c r="J157" s="70" t="b">
        <v>1</v>
      </c>
      <c r="K157" s="70">
        <v>0</v>
      </c>
      <c r="L157" s="70">
        <v>0</v>
      </c>
      <c r="N157" s="70"/>
      <c r="O157" s="70">
        <v>0</v>
      </c>
      <c r="P157" s="70">
        <v>0</v>
      </c>
      <c r="Q157" s="70">
        <v>0</v>
      </c>
      <c r="R157" s="70">
        <v>0</v>
      </c>
      <c r="S157" s="70">
        <v>0</v>
      </c>
      <c r="T157" s="70">
        <v>0</v>
      </c>
      <c r="U157" s="70">
        <v>0</v>
      </c>
      <c r="V157" s="70" t="s">
        <v>0</v>
      </c>
      <c r="W157" s="70" t="s">
        <v>537</v>
      </c>
      <c r="X157" s="70">
        <v>0</v>
      </c>
      <c r="Y157" s="70">
        <v>0</v>
      </c>
      <c r="Z157" s="70" t="s">
        <v>0</v>
      </c>
      <c r="AA157" s="70" t="s">
        <v>0</v>
      </c>
      <c r="AB157" s="70" t="s">
        <v>530</v>
      </c>
      <c r="AI157" s="70" t="s">
        <v>528</v>
      </c>
      <c r="AJ157" s="70">
        <v>0</v>
      </c>
      <c r="AN157" s="70">
        <v>0</v>
      </c>
      <c r="AX157" s="70">
        <v>0</v>
      </c>
      <c r="AY157" s="70">
        <v>0</v>
      </c>
      <c r="AZ157" s="70">
        <v>0</v>
      </c>
      <c r="BA157" s="70">
        <v>0</v>
      </c>
      <c r="BB157" s="70">
        <v>0</v>
      </c>
      <c r="BC157" s="70">
        <v>0</v>
      </c>
      <c r="BD157" s="70">
        <v>0</v>
      </c>
      <c r="BE157" s="70">
        <v>0</v>
      </c>
      <c r="BF157" s="70">
        <v>0</v>
      </c>
      <c r="BG157" s="70">
        <v>0</v>
      </c>
      <c r="BH157" s="70">
        <v>0</v>
      </c>
      <c r="BI157" s="70">
        <v>0</v>
      </c>
      <c r="BJ157" s="70">
        <v>0</v>
      </c>
      <c r="BK157" s="70">
        <v>0</v>
      </c>
      <c r="BM157" s="70">
        <v>0</v>
      </c>
      <c r="BN157" s="70">
        <v>0</v>
      </c>
      <c r="BO157" s="70">
        <v>0</v>
      </c>
      <c r="BP157" s="70">
        <v>0</v>
      </c>
      <c r="BQ157" s="70">
        <v>0</v>
      </c>
      <c r="BR157" s="70">
        <v>0</v>
      </c>
      <c r="BS157" s="70">
        <v>0</v>
      </c>
      <c r="BT157" s="70">
        <v>0</v>
      </c>
      <c r="BY157" s="103"/>
      <c r="CA157" s="134" t="b">
        <v>1</v>
      </c>
      <c r="CB157" s="134" t="b">
        <v>1</v>
      </c>
      <c r="CC157" s="134" t="b">
        <v>1</v>
      </c>
      <c r="CD157" s="134" t="b">
        <v>1</v>
      </c>
    </row>
    <row r="158" spans="1:82">
      <c r="A158" s="74">
        <v>153</v>
      </c>
      <c r="B158" s="70" t="s">
        <v>539</v>
      </c>
      <c r="C158" s="70" t="s">
        <v>551</v>
      </c>
      <c r="D158" s="70">
        <v>12</v>
      </c>
      <c r="E158" s="70" t="s">
        <v>12</v>
      </c>
      <c r="G158" s="70" t="s">
        <v>535</v>
      </c>
      <c r="H158" s="70" t="s">
        <v>215</v>
      </c>
      <c r="I158" s="70" t="s">
        <v>217</v>
      </c>
      <c r="J158" s="70" t="b">
        <v>1</v>
      </c>
      <c r="K158" s="70">
        <v>12.453752135583894</v>
      </c>
      <c r="L158" s="70">
        <v>4.6162401930191728E-2</v>
      </c>
      <c r="N158" s="70"/>
      <c r="O158" s="70">
        <v>779.71286398631833</v>
      </c>
      <c r="P158" s="70">
        <v>0</v>
      </c>
      <c r="Q158" s="70">
        <v>0</v>
      </c>
      <c r="R158" s="70">
        <v>0</v>
      </c>
      <c r="S158" s="70">
        <v>0</v>
      </c>
      <c r="T158" s="70">
        <v>779.71286398631833</v>
      </c>
      <c r="U158" s="70">
        <v>0</v>
      </c>
      <c r="V158" s="70" t="s">
        <v>0</v>
      </c>
      <c r="W158" s="70" t="s">
        <v>537</v>
      </c>
      <c r="X158" s="70">
        <v>0</v>
      </c>
      <c r="Y158" s="70">
        <v>1000</v>
      </c>
      <c r="Z158" s="70" t="s">
        <v>0</v>
      </c>
      <c r="AA158" s="70" t="s">
        <v>0</v>
      </c>
      <c r="AB158" s="70" t="s">
        <v>530</v>
      </c>
      <c r="AI158" s="70" t="s">
        <v>528</v>
      </c>
      <c r="AJ158" s="70">
        <v>16.478463407785132</v>
      </c>
      <c r="AN158" s="70">
        <v>4.6162401930191728E-2</v>
      </c>
      <c r="AX158" s="70">
        <v>0</v>
      </c>
      <c r="AY158" s="70">
        <v>0</v>
      </c>
      <c r="AZ158" s="70">
        <v>0</v>
      </c>
      <c r="BA158" s="70">
        <v>312.42371465284577</v>
      </c>
      <c r="BB158" s="70">
        <v>427.16092189542024</v>
      </c>
      <c r="BC158" s="70">
        <v>0</v>
      </c>
      <c r="BD158" s="70">
        <v>0</v>
      </c>
      <c r="BE158" s="70">
        <v>0</v>
      </c>
      <c r="BF158" s="70">
        <v>0</v>
      </c>
      <c r="BG158" s="70">
        <v>0</v>
      </c>
      <c r="BH158" s="70">
        <v>0</v>
      </c>
      <c r="BI158" s="70">
        <v>0</v>
      </c>
      <c r="BJ158" s="70">
        <v>0</v>
      </c>
      <c r="BK158" s="70">
        <v>0</v>
      </c>
      <c r="BM158" s="70">
        <v>78.105928663211444</v>
      </c>
      <c r="BN158" s="70">
        <v>78.105928663211444</v>
      </c>
      <c r="BO158" s="70">
        <v>78.105928663211444</v>
      </c>
      <c r="BP158" s="70">
        <v>78.105928663211444</v>
      </c>
      <c r="BQ158" s="70">
        <v>106.79023047385506</v>
      </c>
      <c r="BR158" s="70">
        <v>106.79023047385506</v>
      </c>
      <c r="BS158" s="70">
        <v>106.79023047385506</v>
      </c>
      <c r="BT158" s="70">
        <v>106.79023047385506</v>
      </c>
      <c r="BY158" s="103"/>
      <c r="CA158" s="134" t="b">
        <v>1</v>
      </c>
      <c r="CB158" s="134" t="b">
        <v>1</v>
      </c>
      <c r="CC158" s="134" t="b">
        <v>1</v>
      </c>
      <c r="CD158" s="134" t="b">
        <v>1</v>
      </c>
    </row>
    <row r="159" spans="1:82">
      <c r="A159" s="74">
        <v>154</v>
      </c>
      <c r="B159" s="70" t="s">
        <v>539</v>
      </c>
      <c r="C159" s="70" t="s">
        <v>551</v>
      </c>
      <c r="D159" s="70">
        <v>12</v>
      </c>
      <c r="E159" s="70" t="s">
        <v>11</v>
      </c>
      <c r="G159" s="70" t="s">
        <v>535</v>
      </c>
      <c r="H159" s="70" t="s">
        <v>213</v>
      </c>
      <c r="I159" s="70" t="s">
        <v>214</v>
      </c>
      <c r="J159" s="70" t="b">
        <v>1</v>
      </c>
      <c r="K159" s="70">
        <v>15.791159389691391</v>
      </c>
      <c r="L159" s="70">
        <v>0.48070176057177466</v>
      </c>
      <c r="N159" s="70"/>
      <c r="O159" s="70">
        <v>1993.3996782940287</v>
      </c>
      <c r="P159" s="70">
        <v>0</v>
      </c>
      <c r="Q159" s="70">
        <v>0</v>
      </c>
      <c r="R159" s="70">
        <v>0</v>
      </c>
      <c r="S159" s="70">
        <v>0</v>
      </c>
      <c r="T159" s="70">
        <v>1993.3996782940287</v>
      </c>
      <c r="U159" s="70">
        <v>0</v>
      </c>
      <c r="V159" s="70" t="s">
        <v>536</v>
      </c>
      <c r="W159" s="70" t="s">
        <v>526</v>
      </c>
      <c r="X159" s="70">
        <v>0</v>
      </c>
      <c r="Y159" s="70">
        <v>1000</v>
      </c>
      <c r="Z159" s="70" t="s">
        <v>1</v>
      </c>
      <c r="AA159" s="70" t="s">
        <v>536</v>
      </c>
      <c r="AB159" s="70" t="s">
        <v>530</v>
      </c>
      <c r="AI159" s="70" t="s">
        <v>531</v>
      </c>
      <c r="AJ159" s="70">
        <v>16.478463407785132</v>
      </c>
      <c r="AN159" s="70">
        <v>0.48070176057177466</v>
      </c>
      <c r="AX159" s="70">
        <v>0</v>
      </c>
      <c r="AY159" s="70">
        <v>0</v>
      </c>
      <c r="AZ159" s="70">
        <v>0</v>
      </c>
      <c r="BA159" s="70">
        <v>0</v>
      </c>
      <c r="BB159" s="70">
        <v>470.2380741560346</v>
      </c>
      <c r="BC159" s="70">
        <v>0</v>
      </c>
      <c r="BD159" s="70">
        <v>0</v>
      </c>
      <c r="BE159" s="70">
        <v>0</v>
      </c>
      <c r="BF159" s="70">
        <v>0</v>
      </c>
      <c r="BG159" s="70">
        <v>0</v>
      </c>
      <c r="BH159" s="70">
        <v>0</v>
      </c>
      <c r="BI159" s="70">
        <v>0</v>
      </c>
      <c r="BJ159" s="70">
        <v>0</v>
      </c>
      <c r="BK159" s="70">
        <v>0</v>
      </c>
      <c r="BM159" s="70">
        <v>0</v>
      </c>
      <c r="BN159" s="70">
        <v>0</v>
      </c>
      <c r="BO159" s="70">
        <v>0</v>
      </c>
      <c r="BP159" s="70">
        <v>0</v>
      </c>
      <c r="BQ159" s="70">
        <v>117.55951853900865</v>
      </c>
      <c r="BR159" s="70">
        <v>117.55951853900865</v>
      </c>
      <c r="BS159" s="70">
        <v>117.55951853900865</v>
      </c>
      <c r="BT159" s="70">
        <v>117.55951853900865</v>
      </c>
      <c r="BY159" s="103"/>
      <c r="CA159" s="134" t="b">
        <v>1</v>
      </c>
      <c r="CB159" s="134" t="b">
        <v>1</v>
      </c>
      <c r="CC159" s="134" t="b">
        <v>1</v>
      </c>
      <c r="CD159" s="134" t="b">
        <v>1</v>
      </c>
    </row>
    <row r="160" spans="1:82">
      <c r="A160" s="74">
        <v>155</v>
      </c>
      <c r="B160" s="70" t="s">
        <v>539</v>
      </c>
      <c r="C160" s="70" t="s">
        <v>552</v>
      </c>
      <c r="D160" s="70">
        <v>13</v>
      </c>
      <c r="E160" s="70" t="s">
        <v>158</v>
      </c>
      <c r="G160" s="70" t="s">
        <v>525</v>
      </c>
      <c r="H160" s="70" t="s">
        <v>213</v>
      </c>
      <c r="J160" s="70" t="s">
        <v>222</v>
      </c>
      <c r="N160" s="70"/>
      <c r="O160" s="70">
        <v>5.14</v>
      </c>
      <c r="P160" s="70">
        <v>0.6</v>
      </c>
      <c r="Q160" s="70">
        <v>0</v>
      </c>
      <c r="R160" s="70">
        <v>0</v>
      </c>
      <c r="S160" s="70">
        <v>0</v>
      </c>
      <c r="T160" s="70">
        <v>4.54</v>
      </c>
      <c r="U160" s="70">
        <v>0</v>
      </c>
      <c r="W160" s="70" t="e">
        <v>#N/A</v>
      </c>
      <c r="X160" s="70">
        <v>0</v>
      </c>
      <c r="Y160" s="70">
        <v>1</v>
      </c>
      <c r="Z160" s="70" t="s">
        <v>1</v>
      </c>
      <c r="AB160" s="70" t="s">
        <v>527</v>
      </c>
      <c r="AI160" s="70" t="s">
        <v>534</v>
      </c>
      <c r="AJ160" s="70">
        <v>15</v>
      </c>
      <c r="AK160" s="70">
        <v>0.5</v>
      </c>
      <c r="AQ160" s="70">
        <v>0.9</v>
      </c>
      <c r="AX160" s="70">
        <v>0</v>
      </c>
      <c r="AY160" s="70">
        <v>0</v>
      </c>
      <c r="AZ160" s="70">
        <v>0</v>
      </c>
      <c r="BA160" s="70">
        <v>416667</v>
      </c>
      <c r="BB160" s="70">
        <v>416667</v>
      </c>
      <c r="BC160" s="70">
        <v>0</v>
      </c>
      <c r="BD160" s="70">
        <v>0</v>
      </c>
      <c r="BE160" s="70">
        <v>0</v>
      </c>
      <c r="BF160" s="70">
        <v>0</v>
      </c>
      <c r="BG160" s="70">
        <v>0</v>
      </c>
      <c r="BH160" s="70">
        <v>0</v>
      </c>
      <c r="BI160" s="70">
        <v>0</v>
      </c>
      <c r="BJ160" s="70">
        <v>0</v>
      </c>
      <c r="BK160" s="70">
        <v>0</v>
      </c>
      <c r="BM160" s="70">
        <v>104166.75</v>
      </c>
      <c r="BN160" s="70">
        <v>104166.75</v>
      </c>
      <c r="BO160" s="70">
        <v>104166.75</v>
      </c>
      <c r="BP160" s="70">
        <v>104166.75</v>
      </c>
      <c r="BQ160" s="70">
        <v>104166.75</v>
      </c>
      <c r="BR160" s="70">
        <v>104166.75</v>
      </c>
      <c r="BS160" s="70">
        <v>104166.75</v>
      </c>
      <c r="BT160" s="70">
        <v>104166.75</v>
      </c>
      <c r="BY160" s="103"/>
      <c r="CA160" s="134" t="b">
        <v>1</v>
      </c>
      <c r="CB160" s="134" t="b">
        <v>1</v>
      </c>
      <c r="CC160" s="134" t="b">
        <v>1</v>
      </c>
      <c r="CD160" s="134" t="b">
        <v>1</v>
      </c>
    </row>
    <row r="161" spans="1:82">
      <c r="A161" s="74">
        <v>156</v>
      </c>
      <c r="B161" s="70" t="s">
        <v>539</v>
      </c>
      <c r="C161" s="70" t="s">
        <v>553</v>
      </c>
      <c r="D161" s="70">
        <v>14</v>
      </c>
      <c r="E161" s="70" t="s">
        <v>159</v>
      </c>
      <c r="G161" s="70" t="s">
        <v>525</v>
      </c>
      <c r="H161" s="70" t="s">
        <v>213</v>
      </c>
      <c r="J161" s="70" t="s">
        <v>222</v>
      </c>
      <c r="N161" s="70"/>
      <c r="O161" s="70">
        <v>1.34</v>
      </c>
      <c r="P161" s="70">
        <v>1</v>
      </c>
      <c r="Q161" s="70">
        <v>0</v>
      </c>
      <c r="R161" s="70">
        <v>0</v>
      </c>
      <c r="S161" s="70">
        <v>0</v>
      </c>
      <c r="T161" s="70">
        <v>0.34000000000000008</v>
      </c>
      <c r="U161" s="70">
        <v>0</v>
      </c>
      <c r="W161" s="70" t="e">
        <v>#N/A</v>
      </c>
      <c r="X161" s="70">
        <v>0</v>
      </c>
      <c r="Y161" s="70">
        <v>1</v>
      </c>
      <c r="Z161" s="70" t="s">
        <v>1</v>
      </c>
      <c r="AB161" s="70" t="s">
        <v>527</v>
      </c>
      <c r="AI161" s="70" t="s">
        <v>531</v>
      </c>
      <c r="AJ161" s="70">
        <v>20</v>
      </c>
      <c r="AK161" s="70">
        <v>0.5</v>
      </c>
      <c r="AQ161" s="70">
        <v>0.9</v>
      </c>
      <c r="AX161" s="70">
        <v>0</v>
      </c>
      <c r="AY161" s="70">
        <v>0</v>
      </c>
      <c r="AZ161" s="70">
        <v>0</v>
      </c>
      <c r="BA161" s="70">
        <v>308988.7</v>
      </c>
      <c r="BB161" s="70">
        <v>308988.7</v>
      </c>
      <c r="BC161" s="70">
        <v>0</v>
      </c>
      <c r="BD161" s="70">
        <v>0</v>
      </c>
      <c r="BE161" s="70">
        <v>0</v>
      </c>
      <c r="BF161" s="70">
        <v>0</v>
      </c>
      <c r="BG161" s="70">
        <v>0</v>
      </c>
      <c r="BH161" s="70">
        <v>0</v>
      </c>
      <c r="BI161" s="70">
        <v>0</v>
      </c>
      <c r="BJ161" s="70">
        <v>0</v>
      </c>
      <c r="BK161" s="70">
        <v>0</v>
      </c>
      <c r="BM161" s="70">
        <v>77247.175000000003</v>
      </c>
      <c r="BN161" s="70">
        <v>77247.175000000003</v>
      </c>
      <c r="BO161" s="70">
        <v>77247.175000000003</v>
      </c>
      <c r="BP161" s="70">
        <v>77247.175000000003</v>
      </c>
      <c r="BQ161" s="70">
        <v>77247.175000000003</v>
      </c>
      <c r="BR161" s="70">
        <v>77247.175000000003</v>
      </c>
      <c r="BS161" s="70">
        <v>77247.175000000003</v>
      </c>
      <c r="BT161" s="70">
        <v>77247.175000000003</v>
      </c>
      <c r="BY161" s="103"/>
      <c r="CA161" s="134" t="b">
        <v>1</v>
      </c>
      <c r="CB161" s="134" t="b">
        <v>1</v>
      </c>
      <c r="CC161" s="134" t="b">
        <v>1</v>
      </c>
      <c r="CD161" s="134" t="b">
        <v>1</v>
      </c>
    </row>
    <row r="162" spans="1:82">
      <c r="A162" s="74">
        <v>157</v>
      </c>
      <c r="B162" s="70" t="s">
        <v>539</v>
      </c>
      <c r="C162" s="70" t="s">
        <v>553</v>
      </c>
      <c r="D162" s="70">
        <v>14</v>
      </c>
      <c r="E162" s="70" t="s">
        <v>160</v>
      </c>
      <c r="G162" s="70" t="s">
        <v>525</v>
      </c>
      <c r="H162" s="70" t="s">
        <v>213</v>
      </c>
      <c r="J162" s="70" t="s">
        <v>222</v>
      </c>
      <c r="N162" s="70"/>
      <c r="O162" s="70">
        <v>1.03</v>
      </c>
      <c r="P162" s="70">
        <v>1</v>
      </c>
      <c r="Q162" s="70">
        <v>0</v>
      </c>
      <c r="R162" s="70">
        <v>0</v>
      </c>
      <c r="S162" s="70">
        <v>0</v>
      </c>
      <c r="T162" s="70">
        <v>3.0000000000000027E-2</v>
      </c>
      <c r="U162" s="70">
        <v>0</v>
      </c>
      <c r="W162" s="70" t="e">
        <v>#N/A</v>
      </c>
      <c r="X162" s="70">
        <v>0</v>
      </c>
      <c r="Y162" s="70">
        <v>1</v>
      </c>
      <c r="Z162" s="70" t="s">
        <v>1</v>
      </c>
      <c r="AB162" s="70" t="s">
        <v>527</v>
      </c>
      <c r="AI162" s="70" t="s">
        <v>531</v>
      </c>
      <c r="AJ162" s="70">
        <v>20</v>
      </c>
      <c r="AK162" s="70">
        <v>0.5</v>
      </c>
      <c r="AQ162" s="70">
        <v>0.9</v>
      </c>
      <c r="AX162" s="70">
        <v>0</v>
      </c>
      <c r="AY162" s="70">
        <v>0</v>
      </c>
      <c r="AZ162" s="70">
        <v>0</v>
      </c>
      <c r="BA162" s="70">
        <v>68101.5</v>
      </c>
      <c r="BB162" s="70">
        <v>68101.5</v>
      </c>
      <c r="BC162" s="70">
        <v>0</v>
      </c>
      <c r="BD162" s="70">
        <v>0</v>
      </c>
      <c r="BE162" s="70">
        <v>0</v>
      </c>
      <c r="BF162" s="70">
        <v>0</v>
      </c>
      <c r="BG162" s="70">
        <v>0</v>
      </c>
      <c r="BH162" s="70">
        <v>0</v>
      </c>
      <c r="BI162" s="70">
        <v>0</v>
      </c>
      <c r="BJ162" s="70">
        <v>0</v>
      </c>
      <c r="BK162" s="70">
        <v>0</v>
      </c>
      <c r="BM162" s="70">
        <v>17025.375</v>
      </c>
      <c r="BN162" s="70">
        <v>17025.375</v>
      </c>
      <c r="BO162" s="70">
        <v>17025.375</v>
      </c>
      <c r="BP162" s="70">
        <v>17025.375</v>
      </c>
      <c r="BQ162" s="70">
        <v>17025.375</v>
      </c>
      <c r="BR162" s="70">
        <v>17025.375</v>
      </c>
      <c r="BS162" s="70">
        <v>17025.375</v>
      </c>
      <c r="BT162" s="70">
        <v>17025.375</v>
      </c>
      <c r="BY162" s="103"/>
      <c r="CA162" s="134" t="b">
        <v>1</v>
      </c>
      <c r="CB162" s="134" t="b">
        <v>1</v>
      </c>
      <c r="CC162" s="134" t="b">
        <v>1</v>
      </c>
      <c r="CD162" s="134" t="b">
        <v>1</v>
      </c>
    </row>
    <row r="163" spans="1:82">
      <c r="A163" s="74">
        <v>158</v>
      </c>
      <c r="B163" s="70" t="s">
        <v>539</v>
      </c>
      <c r="C163" s="70" t="s">
        <v>554</v>
      </c>
      <c r="D163" s="70">
        <v>15</v>
      </c>
      <c r="E163" s="70" t="s">
        <v>161</v>
      </c>
      <c r="G163" s="70" t="s">
        <v>525</v>
      </c>
      <c r="H163" s="70" t="s">
        <v>213</v>
      </c>
      <c r="J163" s="70" t="s">
        <v>222</v>
      </c>
      <c r="N163" s="70"/>
      <c r="O163" s="70">
        <v>1.85</v>
      </c>
      <c r="P163" s="70">
        <v>1.85</v>
      </c>
      <c r="Q163" s="70">
        <v>0</v>
      </c>
      <c r="R163" s="70">
        <v>0</v>
      </c>
      <c r="S163" s="70">
        <v>0</v>
      </c>
      <c r="T163" s="70">
        <v>0</v>
      </c>
      <c r="U163" s="70">
        <v>0</v>
      </c>
      <c r="W163" s="70" t="e">
        <v>#N/A</v>
      </c>
      <c r="X163" s="70">
        <v>0</v>
      </c>
      <c r="Y163" s="70">
        <v>4.42</v>
      </c>
      <c r="Z163" s="70" t="s">
        <v>1</v>
      </c>
      <c r="AB163" s="70" t="s">
        <v>527</v>
      </c>
      <c r="AI163" s="70" t="s">
        <v>538</v>
      </c>
      <c r="AJ163" s="70">
        <v>7</v>
      </c>
      <c r="AK163" s="70">
        <v>0.55000000000000004</v>
      </c>
      <c r="AX163" s="70">
        <v>0</v>
      </c>
      <c r="AY163" s="70">
        <v>0</v>
      </c>
      <c r="AZ163" s="70">
        <v>0</v>
      </c>
      <c r="BA163" s="70">
        <v>50861.250508612502</v>
      </c>
      <c r="BB163" s="70">
        <v>50861.250508612502</v>
      </c>
      <c r="BC163" s="70">
        <v>0</v>
      </c>
      <c r="BD163" s="70">
        <v>0</v>
      </c>
      <c r="BE163" s="70">
        <v>0</v>
      </c>
      <c r="BF163" s="70">
        <v>0</v>
      </c>
      <c r="BG163" s="70">
        <v>0</v>
      </c>
      <c r="BH163" s="70">
        <v>0</v>
      </c>
      <c r="BI163" s="70">
        <v>0</v>
      </c>
      <c r="BJ163" s="70">
        <v>0</v>
      </c>
      <c r="BK163" s="70">
        <v>0</v>
      </c>
      <c r="BM163" s="70">
        <v>12715.312627153126</v>
      </c>
      <c r="BN163" s="70">
        <v>12715.312627153126</v>
      </c>
      <c r="BO163" s="70">
        <v>12715.312627153126</v>
      </c>
      <c r="BP163" s="70">
        <v>12715.312627153126</v>
      </c>
      <c r="BQ163" s="70">
        <v>12715.312627153126</v>
      </c>
      <c r="BR163" s="70">
        <v>12715.312627153126</v>
      </c>
      <c r="BS163" s="70">
        <v>12715.312627153126</v>
      </c>
      <c r="BT163" s="70">
        <v>12715.312627153126</v>
      </c>
      <c r="BY163" s="103"/>
      <c r="CA163" s="134" t="b">
        <v>1</v>
      </c>
      <c r="CB163" s="134" t="b">
        <v>1</v>
      </c>
      <c r="CC163" s="134" t="b">
        <v>1</v>
      </c>
      <c r="CD163" s="134" t="b">
        <v>1</v>
      </c>
    </row>
    <row r="164" spans="1:82">
      <c r="A164" s="74">
        <v>159</v>
      </c>
      <c r="B164" s="70" t="s">
        <v>539</v>
      </c>
      <c r="C164" s="70" t="s">
        <v>554</v>
      </c>
      <c r="D164" s="70">
        <v>15</v>
      </c>
      <c r="E164" s="70" t="s">
        <v>162</v>
      </c>
      <c r="G164" s="70" t="s">
        <v>525</v>
      </c>
      <c r="H164" s="70" t="s">
        <v>213</v>
      </c>
      <c r="J164" s="70" t="s">
        <v>222</v>
      </c>
      <c r="N164" s="70"/>
      <c r="O164" s="70">
        <v>1.5</v>
      </c>
      <c r="P164" s="70">
        <v>1.5</v>
      </c>
      <c r="Q164" s="70">
        <v>0</v>
      </c>
      <c r="R164" s="70">
        <v>0</v>
      </c>
      <c r="S164" s="70">
        <v>0</v>
      </c>
      <c r="T164" s="70">
        <v>0</v>
      </c>
      <c r="U164" s="70">
        <v>0</v>
      </c>
      <c r="W164" s="70" t="e">
        <v>#N/A</v>
      </c>
      <c r="X164" s="70">
        <v>0</v>
      </c>
      <c r="Y164" s="70">
        <v>3.08</v>
      </c>
      <c r="Z164" s="70" t="s">
        <v>1</v>
      </c>
      <c r="AB164" s="70" t="s">
        <v>527</v>
      </c>
      <c r="AI164" s="70" t="s">
        <v>538</v>
      </c>
      <c r="AJ164" s="70">
        <v>7</v>
      </c>
      <c r="AK164" s="70">
        <v>0.55000000000000004</v>
      </c>
      <c r="AX164" s="70">
        <v>0</v>
      </c>
      <c r="AY164" s="70">
        <v>0</v>
      </c>
      <c r="AZ164" s="70">
        <v>0</v>
      </c>
      <c r="BA164" s="70">
        <v>24413.400244134002</v>
      </c>
      <c r="BB164" s="70">
        <v>24413.400244134002</v>
      </c>
      <c r="BC164" s="70">
        <v>0</v>
      </c>
      <c r="BD164" s="70">
        <v>0</v>
      </c>
      <c r="BE164" s="70">
        <v>0</v>
      </c>
      <c r="BF164" s="70">
        <v>0</v>
      </c>
      <c r="BG164" s="70">
        <v>0</v>
      </c>
      <c r="BH164" s="70">
        <v>0</v>
      </c>
      <c r="BI164" s="70">
        <v>0</v>
      </c>
      <c r="BJ164" s="70">
        <v>0</v>
      </c>
      <c r="BK164" s="70">
        <v>0</v>
      </c>
      <c r="BM164" s="70">
        <v>6103.3500610335004</v>
      </c>
      <c r="BN164" s="70">
        <v>6103.3500610335004</v>
      </c>
      <c r="BO164" s="70">
        <v>6103.3500610335004</v>
      </c>
      <c r="BP164" s="70">
        <v>6103.3500610335004</v>
      </c>
      <c r="BQ164" s="70">
        <v>6103.3500610335004</v>
      </c>
      <c r="BR164" s="70">
        <v>6103.3500610335004</v>
      </c>
      <c r="BS164" s="70">
        <v>6103.3500610335004</v>
      </c>
      <c r="BT164" s="70">
        <v>6103.3500610335004</v>
      </c>
      <c r="BY164" s="103"/>
      <c r="CA164" s="134" t="b">
        <v>1</v>
      </c>
      <c r="CB164" s="134" t="b">
        <v>1</v>
      </c>
      <c r="CC164" s="134" t="b">
        <v>1</v>
      </c>
      <c r="CD164" s="134" t="b">
        <v>1</v>
      </c>
    </row>
    <row r="165" spans="1:82">
      <c r="A165" s="74">
        <v>160</v>
      </c>
      <c r="B165" s="70" t="s">
        <v>539</v>
      </c>
      <c r="C165" s="70" t="s">
        <v>555</v>
      </c>
      <c r="D165" s="70">
        <v>16</v>
      </c>
      <c r="E165" s="70" t="s">
        <v>163</v>
      </c>
      <c r="G165" s="70" t="s">
        <v>525</v>
      </c>
      <c r="H165" s="70" t="s">
        <v>0</v>
      </c>
      <c r="J165" s="70" t="s">
        <v>222</v>
      </c>
      <c r="N165" s="70"/>
      <c r="O165" s="70">
        <v>2900</v>
      </c>
      <c r="P165" s="70">
        <v>0</v>
      </c>
      <c r="Q165" s="70">
        <v>0</v>
      </c>
      <c r="R165" s="70">
        <v>1300</v>
      </c>
      <c r="S165" s="70">
        <v>1600</v>
      </c>
      <c r="T165" s="70">
        <v>0</v>
      </c>
      <c r="U165" s="70">
        <v>0</v>
      </c>
      <c r="W165" s="70" t="e">
        <v>#N/A</v>
      </c>
      <c r="X165" s="70">
        <v>0</v>
      </c>
      <c r="Y165" s="70">
        <v>1093</v>
      </c>
      <c r="Z165" s="70" t="s">
        <v>0</v>
      </c>
      <c r="AB165" s="70" t="s">
        <v>527</v>
      </c>
      <c r="AI165" s="70" t="s">
        <v>532</v>
      </c>
      <c r="AJ165" s="70">
        <v>15</v>
      </c>
      <c r="AK165" s="70">
        <v>0.55000000000000004</v>
      </c>
      <c r="AX165" s="70">
        <v>0</v>
      </c>
      <c r="AY165" s="70">
        <v>0</v>
      </c>
      <c r="AZ165" s="70">
        <v>0</v>
      </c>
      <c r="BA165" s="70">
        <v>499</v>
      </c>
      <c r="BB165" s="70">
        <v>499</v>
      </c>
      <c r="BC165" s="70">
        <v>0</v>
      </c>
      <c r="BD165" s="70">
        <v>0</v>
      </c>
      <c r="BE165" s="70">
        <v>0</v>
      </c>
      <c r="BF165" s="70">
        <v>0</v>
      </c>
      <c r="BG165" s="70">
        <v>0</v>
      </c>
      <c r="BH165" s="70">
        <v>0</v>
      </c>
      <c r="BI165" s="70">
        <v>0</v>
      </c>
      <c r="BJ165" s="70">
        <v>0</v>
      </c>
      <c r="BK165" s="70">
        <v>0</v>
      </c>
      <c r="BM165" s="70">
        <v>124.75</v>
      </c>
      <c r="BN165" s="70">
        <v>124.75</v>
      </c>
      <c r="BO165" s="70">
        <v>124.75</v>
      </c>
      <c r="BP165" s="70">
        <v>124.75</v>
      </c>
      <c r="BQ165" s="70">
        <v>124.75</v>
      </c>
      <c r="BR165" s="70">
        <v>124.75</v>
      </c>
      <c r="BS165" s="70">
        <v>124.75</v>
      </c>
      <c r="BT165" s="70">
        <v>124.75</v>
      </c>
      <c r="BY165" s="103"/>
      <c r="CA165" s="134" t="b">
        <v>1</v>
      </c>
      <c r="CB165" s="134" t="b">
        <v>1</v>
      </c>
      <c r="CC165" s="134" t="b">
        <v>1</v>
      </c>
      <c r="CD165" s="134" t="b">
        <v>1</v>
      </c>
    </row>
    <row r="166" spans="1:82">
      <c r="A166" s="74">
        <v>161</v>
      </c>
      <c r="B166" s="70" t="s">
        <v>539</v>
      </c>
      <c r="C166" s="70" t="s">
        <v>555</v>
      </c>
      <c r="D166" s="70">
        <v>16</v>
      </c>
      <c r="E166" s="70" t="s">
        <v>164</v>
      </c>
      <c r="G166" s="70" t="s">
        <v>525</v>
      </c>
      <c r="H166" s="70" t="s">
        <v>0</v>
      </c>
      <c r="J166" s="70" t="s">
        <v>222</v>
      </c>
      <c r="N166" s="70"/>
      <c r="O166" s="70">
        <v>2900</v>
      </c>
      <c r="P166" s="70">
        <v>0</v>
      </c>
      <c r="Q166" s="70">
        <v>0</v>
      </c>
      <c r="R166" s="70">
        <v>1300</v>
      </c>
      <c r="S166" s="70">
        <v>1600</v>
      </c>
      <c r="T166" s="70">
        <v>0</v>
      </c>
      <c r="U166" s="70">
        <v>0</v>
      </c>
      <c r="W166" s="70" t="e">
        <v>#N/A</v>
      </c>
      <c r="X166" s="70">
        <v>0</v>
      </c>
      <c r="Y166" s="70">
        <v>1745</v>
      </c>
      <c r="Z166" s="70" t="s">
        <v>0</v>
      </c>
      <c r="AB166" s="70" t="s">
        <v>527</v>
      </c>
      <c r="AI166" s="70" t="s">
        <v>532</v>
      </c>
      <c r="AJ166" s="70">
        <v>15</v>
      </c>
      <c r="AK166" s="70">
        <v>0.55000000000000004</v>
      </c>
      <c r="AX166" s="70">
        <v>0</v>
      </c>
      <c r="AY166" s="70">
        <v>0</v>
      </c>
      <c r="AZ166" s="70">
        <v>0</v>
      </c>
      <c r="BA166" s="70">
        <v>11</v>
      </c>
      <c r="BB166" s="70">
        <v>11</v>
      </c>
      <c r="BC166" s="70">
        <v>0</v>
      </c>
      <c r="BD166" s="70">
        <v>0</v>
      </c>
      <c r="BE166" s="70">
        <v>0</v>
      </c>
      <c r="BF166" s="70">
        <v>0</v>
      </c>
      <c r="BG166" s="70">
        <v>0</v>
      </c>
      <c r="BH166" s="70">
        <v>0</v>
      </c>
      <c r="BI166" s="70">
        <v>0</v>
      </c>
      <c r="BJ166" s="70">
        <v>0</v>
      </c>
      <c r="BK166" s="70">
        <v>0</v>
      </c>
      <c r="BM166" s="70">
        <v>2.75</v>
      </c>
      <c r="BN166" s="70">
        <v>2.75</v>
      </c>
      <c r="BO166" s="70">
        <v>2.75</v>
      </c>
      <c r="BP166" s="70">
        <v>2.75</v>
      </c>
      <c r="BQ166" s="70">
        <v>2.75</v>
      </c>
      <c r="BR166" s="70">
        <v>2.75</v>
      </c>
      <c r="BS166" s="70">
        <v>2.75</v>
      </c>
      <c r="BT166" s="70">
        <v>2.75</v>
      </c>
      <c r="BY166" s="103"/>
      <c r="CA166" s="134" t="b">
        <v>1</v>
      </c>
      <c r="CB166" s="134" t="b">
        <v>1</v>
      </c>
      <c r="CC166" s="134" t="b">
        <v>1</v>
      </c>
      <c r="CD166" s="134" t="b">
        <v>1</v>
      </c>
    </row>
    <row r="167" spans="1:82">
      <c r="A167" s="74">
        <v>162</v>
      </c>
      <c r="B167" s="70" t="s">
        <v>539</v>
      </c>
      <c r="C167" s="70" t="s">
        <v>556</v>
      </c>
      <c r="D167" s="70">
        <v>17</v>
      </c>
      <c r="E167" s="70" t="s">
        <v>165</v>
      </c>
      <c r="G167" s="70" t="s">
        <v>525</v>
      </c>
      <c r="H167" s="70" t="s">
        <v>0</v>
      </c>
      <c r="J167" s="70" t="s">
        <v>222</v>
      </c>
      <c r="N167" s="70"/>
      <c r="O167" s="70">
        <v>13.24</v>
      </c>
      <c r="P167" s="70">
        <v>0</v>
      </c>
      <c r="Q167" s="70">
        <v>0</v>
      </c>
      <c r="R167" s="70">
        <v>0</v>
      </c>
      <c r="S167" s="70">
        <v>12.82</v>
      </c>
      <c r="T167" s="70">
        <v>0.41999999999999993</v>
      </c>
      <c r="U167" s="70">
        <v>0</v>
      </c>
      <c r="W167" s="70" t="e">
        <v>#N/A</v>
      </c>
      <c r="X167" s="70">
        <v>0</v>
      </c>
      <c r="Y167" s="70">
        <v>13</v>
      </c>
      <c r="Z167" s="70" t="s">
        <v>0</v>
      </c>
      <c r="AB167" s="70" t="s">
        <v>527</v>
      </c>
      <c r="AI167" s="70" t="s">
        <v>532</v>
      </c>
      <c r="AJ167" s="70">
        <v>10</v>
      </c>
      <c r="AK167" s="70">
        <v>0.55000000000000004</v>
      </c>
      <c r="AP167" s="70">
        <v>0.66500000000000004</v>
      </c>
      <c r="AX167" s="70">
        <v>0</v>
      </c>
      <c r="AY167" s="70">
        <v>0</v>
      </c>
      <c r="AZ167" s="70">
        <v>0</v>
      </c>
      <c r="BA167" s="70">
        <v>5760.6725263916096</v>
      </c>
      <c r="BB167" s="70">
        <v>5760.6725263916096</v>
      </c>
      <c r="BC167" s="70">
        <v>0</v>
      </c>
      <c r="BD167" s="70">
        <v>0</v>
      </c>
      <c r="BE167" s="70">
        <v>0</v>
      </c>
      <c r="BF167" s="70">
        <v>0</v>
      </c>
      <c r="BG167" s="70">
        <v>0</v>
      </c>
      <c r="BH167" s="70">
        <v>0</v>
      </c>
      <c r="BI167" s="70">
        <v>0</v>
      </c>
      <c r="BJ167" s="70">
        <v>0</v>
      </c>
      <c r="BK167" s="70">
        <v>0</v>
      </c>
      <c r="BM167" s="70">
        <v>1440.1681315979024</v>
      </c>
      <c r="BN167" s="70">
        <v>1440.1681315979024</v>
      </c>
      <c r="BO167" s="70">
        <v>1440.1681315979024</v>
      </c>
      <c r="BP167" s="70">
        <v>1440.1681315979024</v>
      </c>
      <c r="BQ167" s="70">
        <v>1440.1681315979024</v>
      </c>
      <c r="BR167" s="70">
        <v>1440.1681315979024</v>
      </c>
      <c r="BS167" s="70">
        <v>1440.1681315979024</v>
      </c>
      <c r="BT167" s="70">
        <v>1440.1681315979024</v>
      </c>
      <c r="BY167" s="103"/>
      <c r="CA167" s="134" t="b">
        <v>1</v>
      </c>
      <c r="CB167" s="134" t="b">
        <v>1</v>
      </c>
      <c r="CC167" s="134" t="b">
        <v>1</v>
      </c>
      <c r="CD167" s="134" t="b">
        <v>1</v>
      </c>
    </row>
    <row r="168" spans="1:82">
      <c r="A168" s="74">
        <v>163</v>
      </c>
      <c r="B168" s="70" t="s">
        <v>539</v>
      </c>
      <c r="C168" s="70" t="s">
        <v>556</v>
      </c>
      <c r="D168" s="70">
        <v>17</v>
      </c>
      <c r="E168" s="70" t="s">
        <v>166</v>
      </c>
      <c r="G168" s="70" t="s">
        <v>525</v>
      </c>
      <c r="H168" s="70" t="s">
        <v>0</v>
      </c>
      <c r="J168" s="70" t="s">
        <v>222</v>
      </c>
      <c r="N168" s="70"/>
      <c r="O168" s="70">
        <v>13.24</v>
      </c>
      <c r="P168" s="70">
        <v>0</v>
      </c>
      <c r="Q168" s="70">
        <v>0</v>
      </c>
      <c r="R168" s="70">
        <v>0</v>
      </c>
      <c r="S168" s="70">
        <v>12.82</v>
      </c>
      <c r="T168" s="70">
        <v>0.41999999999999993</v>
      </c>
      <c r="U168" s="70">
        <v>0</v>
      </c>
      <c r="W168" s="70" t="e">
        <v>#N/A</v>
      </c>
      <c r="X168" s="70">
        <v>0</v>
      </c>
      <c r="Y168" s="70">
        <v>6.9</v>
      </c>
      <c r="Z168" s="70" t="s">
        <v>0</v>
      </c>
      <c r="AB168" s="70" t="s">
        <v>527</v>
      </c>
      <c r="AI168" s="70" t="s">
        <v>532</v>
      </c>
      <c r="AJ168" s="70">
        <v>10</v>
      </c>
      <c r="AK168" s="70">
        <v>0.55000000000000004</v>
      </c>
      <c r="AP168" s="70">
        <v>0.66500000000000004</v>
      </c>
      <c r="AX168" s="70">
        <v>0</v>
      </c>
      <c r="AY168" s="70">
        <v>0</v>
      </c>
      <c r="AZ168" s="70">
        <v>0</v>
      </c>
      <c r="BA168" s="70">
        <v>10774.480382833401</v>
      </c>
      <c r="BB168" s="70">
        <v>10774.480382833401</v>
      </c>
      <c r="BC168" s="70">
        <v>0</v>
      </c>
      <c r="BD168" s="70">
        <v>0</v>
      </c>
      <c r="BE168" s="70">
        <v>0</v>
      </c>
      <c r="BF168" s="70">
        <v>0</v>
      </c>
      <c r="BG168" s="70">
        <v>0</v>
      </c>
      <c r="BH168" s="70">
        <v>0</v>
      </c>
      <c r="BI168" s="70">
        <v>0</v>
      </c>
      <c r="BJ168" s="70">
        <v>0</v>
      </c>
      <c r="BK168" s="70">
        <v>0</v>
      </c>
      <c r="BM168" s="70">
        <v>2693.6200957083502</v>
      </c>
      <c r="BN168" s="70">
        <v>2693.6200957083502</v>
      </c>
      <c r="BO168" s="70">
        <v>2693.6200957083502</v>
      </c>
      <c r="BP168" s="70">
        <v>2693.6200957083502</v>
      </c>
      <c r="BQ168" s="70">
        <v>2693.6200957083502</v>
      </c>
      <c r="BR168" s="70">
        <v>2693.6200957083502</v>
      </c>
      <c r="BS168" s="70">
        <v>2693.6200957083502</v>
      </c>
      <c r="BT168" s="70">
        <v>2693.6200957083502</v>
      </c>
      <c r="BY168" s="103"/>
      <c r="CA168" s="134" t="b">
        <v>1</v>
      </c>
      <c r="CB168" s="134" t="b">
        <v>1</v>
      </c>
      <c r="CC168" s="134" t="b">
        <v>1</v>
      </c>
      <c r="CD168" s="134" t="b">
        <v>1</v>
      </c>
    </row>
    <row r="169" spans="1:82">
      <c r="A169" s="74">
        <v>164</v>
      </c>
      <c r="B169" s="70" t="s">
        <v>539</v>
      </c>
      <c r="C169" s="70" t="s">
        <v>556</v>
      </c>
      <c r="D169" s="70">
        <v>17</v>
      </c>
      <c r="E169" s="70" t="s">
        <v>167</v>
      </c>
      <c r="G169" s="70" t="s">
        <v>525</v>
      </c>
      <c r="H169" s="70" t="s">
        <v>0</v>
      </c>
      <c r="J169" s="70" t="s">
        <v>222</v>
      </c>
      <c r="N169" s="70"/>
      <c r="O169" s="70">
        <v>45.96</v>
      </c>
      <c r="P169" s="70">
        <v>0</v>
      </c>
      <c r="Q169" s="70">
        <v>0</v>
      </c>
      <c r="R169" s="70">
        <v>0</v>
      </c>
      <c r="S169" s="70">
        <v>22.59</v>
      </c>
      <c r="T169" s="70">
        <v>23.37</v>
      </c>
      <c r="U169" s="70">
        <v>0</v>
      </c>
      <c r="W169" s="70" t="e">
        <v>#N/A</v>
      </c>
      <c r="X169" s="70">
        <v>0</v>
      </c>
      <c r="Y169" s="70">
        <v>16</v>
      </c>
      <c r="Z169" s="70" t="s">
        <v>0</v>
      </c>
      <c r="AB169" s="70" t="s">
        <v>527</v>
      </c>
      <c r="AI169" s="70" t="s">
        <v>532</v>
      </c>
      <c r="AJ169" s="70">
        <v>10</v>
      </c>
      <c r="AK169" s="70">
        <v>0.55000000000000004</v>
      </c>
      <c r="AP169" s="70">
        <v>0.73699999999999999</v>
      </c>
      <c r="AX169" s="70">
        <v>0</v>
      </c>
      <c r="AY169" s="70">
        <v>0</v>
      </c>
      <c r="AZ169" s="70">
        <v>0</v>
      </c>
      <c r="BA169" s="70">
        <v>16265.8507445797</v>
      </c>
      <c r="BB169" s="70">
        <v>16265.8507445797</v>
      </c>
      <c r="BC169" s="70">
        <v>0</v>
      </c>
      <c r="BD169" s="70">
        <v>0</v>
      </c>
      <c r="BE169" s="70">
        <v>0</v>
      </c>
      <c r="BF169" s="70">
        <v>0</v>
      </c>
      <c r="BG169" s="70">
        <v>0</v>
      </c>
      <c r="BH169" s="70">
        <v>0</v>
      </c>
      <c r="BI169" s="70">
        <v>0</v>
      </c>
      <c r="BJ169" s="70">
        <v>0</v>
      </c>
      <c r="BK169" s="70">
        <v>0</v>
      </c>
      <c r="BM169" s="70">
        <v>4066.4626861449251</v>
      </c>
      <c r="BN169" s="70">
        <v>4066.4626861449251</v>
      </c>
      <c r="BO169" s="70">
        <v>4066.4626861449251</v>
      </c>
      <c r="BP169" s="70">
        <v>4066.4626861449251</v>
      </c>
      <c r="BQ169" s="70">
        <v>4066.4626861449251</v>
      </c>
      <c r="BR169" s="70">
        <v>4066.4626861449251</v>
      </c>
      <c r="BS169" s="70">
        <v>4066.4626861449251</v>
      </c>
      <c r="BT169" s="70">
        <v>4066.4626861449251</v>
      </c>
      <c r="BY169" s="103"/>
      <c r="CA169" s="134" t="b">
        <v>1</v>
      </c>
      <c r="CB169" s="134" t="b">
        <v>1</v>
      </c>
      <c r="CC169" s="134" t="b">
        <v>1</v>
      </c>
      <c r="CD169" s="134" t="b">
        <v>1</v>
      </c>
    </row>
    <row r="170" spans="1:82">
      <c r="A170" s="74">
        <v>165</v>
      </c>
      <c r="B170" s="70" t="s">
        <v>539</v>
      </c>
      <c r="C170" s="70" t="s">
        <v>557</v>
      </c>
      <c r="D170" s="70">
        <v>18</v>
      </c>
      <c r="E170" s="70" t="s">
        <v>168</v>
      </c>
      <c r="G170" s="70" t="s">
        <v>525</v>
      </c>
      <c r="H170" s="70" t="s">
        <v>0</v>
      </c>
      <c r="J170" s="70" t="s">
        <v>222</v>
      </c>
      <c r="N170" s="70"/>
      <c r="O170" s="70">
        <v>47.25</v>
      </c>
      <c r="P170" s="70">
        <v>0</v>
      </c>
      <c r="Q170" s="70">
        <v>0</v>
      </c>
      <c r="R170" s="70">
        <v>0</v>
      </c>
      <c r="S170" s="70">
        <v>47.25</v>
      </c>
      <c r="T170" s="70">
        <v>0</v>
      </c>
      <c r="U170" s="70">
        <v>0</v>
      </c>
      <c r="W170" s="70" t="e">
        <v>#N/A</v>
      </c>
      <c r="X170" s="70">
        <v>0</v>
      </c>
      <c r="Y170" s="70">
        <v>16</v>
      </c>
      <c r="Z170" s="70" t="s">
        <v>0</v>
      </c>
      <c r="AB170" s="70" t="s">
        <v>527</v>
      </c>
      <c r="AI170" s="70" t="s">
        <v>528</v>
      </c>
      <c r="AJ170" s="70">
        <v>10</v>
      </c>
      <c r="AK170" s="70">
        <v>0.55000000000000004</v>
      </c>
      <c r="AP170" s="70">
        <v>0.73699999999999999</v>
      </c>
      <c r="AX170" s="70">
        <v>0</v>
      </c>
      <c r="AY170" s="70">
        <v>0</v>
      </c>
      <c r="AZ170" s="70">
        <v>0</v>
      </c>
      <c r="BA170" s="70">
        <v>23605</v>
      </c>
      <c r="BB170" s="70">
        <v>23605</v>
      </c>
      <c r="BC170" s="70">
        <v>0</v>
      </c>
      <c r="BD170" s="70">
        <v>0</v>
      </c>
      <c r="BE170" s="70">
        <v>0</v>
      </c>
      <c r="BF170" s="70">
        <v>0</v>
      </c>
      <c r="BG170" s="70">
        <v>0</v>
      </c>
      <c r="BH170" s="70">
        <v>0</v>
      </c>
      <c r="BI170" s="70">
        <v>0</v>
      </c>
      <c r="BJ170" s="70">
        <v>0</v>
      </c>
      <c r="BK170" s="70">
        <v>0</v>
      </c>
      <c r="BM170" s="70">
        <v>5901.25</v>
      </c>
      <c r="BN170" s="70">
        <v>5901.25</v>
      </c>
      <c r="BO170" s="70">
        <v>5901.25</v>
      </c>
      <c r="BP170" s="70">
        <v>5901.25</v>
      </c>
      <c r="BQ170" s="70">
        <v>5901.25</v>
      </c>
      <c r="BR170" s="70">
        <v>5901.25</v>
      </c>
      <c r="BS170" s="70">
        <v>5901.25</v>
      </c>
      <c r="BT170" s="70">
        <v>5901.25</v>
      </c>
      <c r="BY170" s="103"/>
      <c r="CA170" s="134" t="b">
        <v>1</v>
      </c>
      <c r="CB170" s="134" t="b">
        <v>1</v>
      </c>
      <c r="CC170" s="134" t="b">
        <v>1</v>
      </c>
      <c r="CD170" s="134" t="b">
        <v>1</v>
      </c>
    </row>
    <row r="171" spans="1:82">
      <c r="A171" s="74">
        <v>166</v>
      </c>
      <c r="B171" s="70" t="s">
        <v>539</v>
      </c>
      <c r="C171" s="70" t="s">
        <v>557</v>
      </c>
      <c r="D171" s="70">
        <v>18</v>
      </c>
      <c r="E171" s="70" t="s">
        <v>169</v>
      </c>
      <c r="G171" s="70" t="s">
        <v>525</v>
      </c>
      <c r="H171" s="70" t="s">
        <v>0</v>
      </c>
      <c r="J171" s="70" t="s">
        <v>222</v>
      </c>
      <c r="N171" s="70"/>
      <c r="O171" s="70">
        <v>13.76</v>
      </c>
      <c r="P171" s="70">
        <v>0</v>
      </c>
      <c r="Q171" s="70">
        <v>0</v>
      </c>
      <c r="R171" s="70">
        <v>0</v>
      </c>
      <c r="S171" s="70">
        <v>13.76</v>
      </c>
      <c r="T171" s="70">
        <v>0</v>
      </c>
      <c r="U171" s="70">
        <v>0</v>
      </c>
      <c r="W171" s="70" t="e">
        <v>#N/A</v>
      </c>
      <c r="X171" s="70">
        <v>0</v>
      </c>
      <c r="Y171" s="70">
        <v>6.9</v>
      </c>
      <c r="Z171" s="70" t="s">
        <v>0</v>
      </c>
      <c r="AB171" s="70" t="s">
        <v>527</v>
      </c>
      <c r="AI171" s="70" t="s">
        <v>528</v>
      </c>
      <c r="AJ171" s="70">
        <v>10</v>
      </c>
      <c r="AK171" s="70">
        <v>0.55000000000000004</v>
      </c>
      <c r="AP171" s="70">
        <v>0.73699999999999999</v>
      </c>
      <c r="AX171" s="70">
        <v>0</v>
      </c>
      <c r="AY171" s="70">
        <v>0</v>
      </c>
      <c r="AZ171" s="70">
        <v>0</v>
      </c>
      <c r="BA171" s="70">
        <v>25910</v>
      </c>
      <c r="BB171" s="70">
        <v>25910</v>
      </c>
      <c r="BC171" s="70">
        <v>0</v>
      </c>
      <c r="BD171" s="70">
        <v>0</v>
      </c>
      <c r="BE171" s="70">
        <v>0</v>
      </c>
      <c r="BF171" s="70">
        <v>0</v>
      </c>
      <c r="BG171" s="70">
        <v>0</v>
      </c>
      <c r="BH171" s="70">
        <v>0</v>
      </c>
      <c r="BI171" s="70">
        <v>0</v>
      </c>
      <c r="BJ171" s="70">
        <v>0</v>
      </c>
      <c r="BK171" s="70">
        <v>0</v>
      </c>
      <c r="BM171" s="70">
        <v>6477.5</v>
      </c>
      <c r="BN171" s="70">
        <v>6477.5</v>
      </c>
      <c r="BO171" s="70">
        <v>6477.5</v>
      </c>
      <c r="BP171" s="70">
        <v>6477.5</v>
      </c>
      <c r="BQ171" s="70">
        <v>6477.5</v>
      </c>
      <c r="BR171" s="70">
        <v>6477.5</v>
      </c>
      <c r="BS171" s="70">
        <v>6477.5</v>
      </c>
      <c r="BT171" s="70">
        <v>6477.5</v>
      </c>
      <c r="BY171" s="103"/>
      <c r="CA171" s="134" t="b">
        <v>1</v>
      </c>
      <c r="CB171" s="134" t="b">
        <v>1</v>
      </c>
      <c r="CC171" s="134" t="b">
        <v>1</v>
      </c>
      <c r="CD171" s="134" t="b">
        <v>1</v>
      </c>
    </row>
    <row r="172" spans="1:82">
      <c r="A172" s="74">
        <v>167</v>
      </c>
      <c r="B172" s="70" t="s">
        <v>539</v>
      </c>
      <c r="C172" s="70" t="s">
        <v>557</v>
      </c>
      <c r="D172" s="70">
        <v>18</v>
      </c>
      <c r="E172" s="70" t="s">
        <v>170</v>
      </c>
      <c r="G172" s="70" t="s">
        <v>525</v>
      </c>
      <c r="H172" s="70" t="s">
        <v>0</v>
      </c>
      <c r="J172" s="70" t="s">
        <v>222</v>
      </c>
      <c r="N172" s="70"/>
      <c r="O172" s="70">
        <v>13.76</v>
      </c>
      <c r="P172" s="70">
        <v>0</v>
      </c>
      <c r="Q172" s="70">
        <v>0</v>
      </c>
      <c r="R172" s="70">
        <v>0</v>
      </c>
      <c r="S172" s="70">
        <v>13.76</v>
      </c>
      <c r="T172" s="70">
        <v>0</v>
      </c>
      <c r="U172" s="70">
        <v>0</v>
      </c>
      <c r="W172" s="70" t="e">
        <v>#N/A</v>
      </c>
      <c r="X172" s="70">
        <v>0</v>
      </c>
      <c r="Y172" s="70">
        <v>13</v>
      </c>
      <c r="Z172" s="70" t="s">
        <v>0</v>
      </c>
      <c r="AB172" s="70" t="s">
        <v>527</v>
      </c>
      <c r="AI172" s="70" t="s">
        <v>528</v>
      </c>
      <c r="AJ172" s="70">
        <v>10</v>
      </c>
      <c r="AK172" s="70">
        <v>0.55000000000000004</v>
      </c>
      <c r="AP172" s="70">
        <v>0.66500000000000004</v>
      </c>
      <c r="AX172" s="70">
        <v>0</v>
      </c>
      <c r="AY172" s="70">
        <v>0</v>
      </c>
      <c r="AZ172" s="70">
        <v>0</v>
      </c>
      <c r="BA172" s="70">
        <v>20170</v>
      </c>
      <c r="BB172" s="70">
        <v>20170</v>
      </c>
      <c r="BC172" s="70">
        <v>0</v>
      </c>
      <c r="BD172" s="70">
        <v>0</v>
      </c>
      <c r="BE172" s="70">
        <v>0</v>
      </c>
      <c r="BF172" s="70">
        <v>0</v>
      </c>
      <c r="BG172" s="70">
        <v>0</v>
      </c>
      <c r="BH172" s="70">
        <v>0</v>
      </c>
      <c r="BI172" s="70">
        <v>0</v>
      </c>
      <c r="BJ172" s="70">
        <v>0</v>
      </c>
      <c r="BK172" s="70">
        <v>0</v>
      </c>
      <c r="BM172" s="70">
        <v>5042.5</v>
      </c>
      <c r="BN172" s="70">
        <v>5042.5</v>
      </c>
      <c r="BO172" s="70">
        <v>5042.5</v>
      </c>
      <c r="BP172" s="70">
        <v>5042.5</v>
      </c>
      <c r="BQ172" s="70">
        <v>5042.5</v>
      </c>
      <c r="BR172" s="70">
        <v>5042.5</v>
      </c>
      <c r="BS172" s="70">
        <v>5042.5</v>
      </c>
      <c r="BT172" s="70">
        <v>5042.5</v>
      </c>
      <c r="BY172" s="103"/>
      <c r="CA172" s="134" t="b">
        <v>1</v>
      </c>
      <c r="CB172" s="134" t="b">
        <v>1</v>
      </c>
      <c r="CC172" s="134" t="b">
        <v>1</v>
      </c>
      <c r="CD172" s="134" t="b">
        <v>1</v>
      </c>
    </row>
    <row r="173" spans="1:82">
      <c r="A173" s="74">
        <v>168</v>
      </c>
      <c r="B173" s="70" t="s">
        <v>539</v>
      </c>
      <c r="C173" s="70" t="s">
        <v>558</v>
      </c>
      <c r="D173" s="70">
        <v>19</v>
      </c>
      <c r="E173" s="70" t="s">
        <v>171</v>
      </c>
      <c r="G173" s="70" t="s">
        <v>525</v>
      </c>
      <c r="H173" s="70" t="s">
        <v>0</v>
      </c>
      <c r="J173" s="70" t="s">
        <v>222</v>
      </c>
      <c r="N173" s="70"/>
      <c r="O173" s="70">
        <v>7.8</v>
      </c>
      <c r="P173" s="70">
        <v>0</v>
      </c>
      <c r="Q173" s="70">
        <v>0</v>
      </c>
      <c r="R173" s="70">
        <v>0</v>
      </c>
      <c r="S173" s="70">
        <v>7.8</v>
      </c>
      <c r="T173" s="70">
        <v>0</v>
      </c>
      <c r="U173" s="70">
        <v>0</v>
      </c>
      <c r="W173" s="70" t="e">
        <v>#N/A</v>
      </c>
      <c r="X173" s="70">
        <v>0</v>
      </c>
      <c r="Y173" s="70">
        <v>11.99</v>
      </c>
      <c r="Z173" s="70" t="s">
        <v>0</v>
      </c>
      <c r="AB173" s="70" t="s">
        <v>527</v>
      </c>
      <c r="AI173" s="70" t="s">
        <v>528</v>
      </c>
      <c r="AJ173" s="70">
        <v>10</v>
      </c>
      <c r="AK173" s="70">
        <v>0.7</v>
      </c>
      <c r="AX173" s="70">
        <v>0</v>
      </c>
      <c r="AY173" s="70">
        <v>0</v>
      </c>
      <c r="AZ173" s="70">
        <v>0</v>
      </c>
      <c r="BA173" s="70">
        <v>60500</v>
      </c>
      <c r="BB173" s="70">
        <v>60500</v>
      </c>
      <c r="BC173" s="70">
        <v>0</v>
      </c>
      <c r="BD173" s="70">
        <v>0</v>
      </c>
      <c r="BE173" s="70">
        <v>0</v>
      </c>
      <c r="BF173" s="70">
        <v>0</v>
      </c>
      <c r="BG173" s="70">
        <v>0</v>
      </c>
      <c r="BH173" s="70">
        <v>0</v>
      </c>
      <c r="BI173" s="70">
        <v>0</v>
      </c>
      <c r="BJ173" s="70">
        <v>0</v>
      </c>
      <c r="BK173" s="70">
        <v>0</v>
      </c>
      <c r="BM173" s="70">
        <v>15125</v>
      </c>
      <c r="BN173" s="70">
        <v>15125</v>
      </c>
      <c r="BO173" s="70">
        <v>15125</v>
      </c>
      <c r="BP173" s="70">
        <v>15125</v>
      </c>
      <c r="BQ173" s="70">
        <v>15125</v>
      </c>
      <c r="BR173" s="70">
        <v>15125</v>
      </c>
      <c r="BS173" s="70">
        <v>15125</v>
      </c>
      <c r="BT173" s="70">
        <v>15125</v>
      </c>
      <c r="BY173" s="103"/>
      <c r="CA173" s="134" t="b">
        <v>1</v>
      </c>
      <c r="CB173" s="134" t="b">
        <v>1</v>
      </c>
      <c r="CC173" s="134" t="b">
        <v>1</v>
      </c>
      <c r="CD173" s="134" t="b">
        <v>1</v>
      </c>
    </row>
    <row r="174" spans="1:82">
      <c r="A174" s="74">
        <v>169</v>
      </c>
      <c r="B174" s="70" t="s">
        <v>539</v>
      </c>
      <c r="C174" s="70" t="s">
        <v>559</v>
      </c>
      <c r="D174" s="70">
        <v>20</v>
      </c>
      <c r="E174" s="70" t="s">
        <v>172</v>
      </c>
      <c r="G174" s="70" t="s">
        <v>525</v>
      </c>
      <c r="H174" s="70" t="s">
        <v>0</v>
      </c>
      <c r="J174" s="70" t="s">
        <v>222</v>
      </c>
      <c r="N174" s="70"/>
      <c r="O174" s="70">
        <v>26.74</v>
      </c>
      <c r="P174" s="70">
        <v>0</v>
      </c>
      <c r="Q174" s="70">
        <v>0</v>
      </c>
      <c r="R174" s="70">
        <v>0</v>
      </c>
      <c r="S174" s="70">
        <v>26.74</v>
      </c>
      <c r="T174" s="70">
        <v>0</v>
      </c>
      <c r="U174" s="70">
        <v>0</v>
      </c>
      <c r="W174" s="70" t="e">
        <v>#N/A</v>
      </c>
      <c r="X174" s="70">
        <v>0</v>
      </c>
      <c r="Y174" s="70">
        <v>7.42</v>
      </c>
      <c r="Z174" s="70" t="s">
        <v>0</v>
      </c>
      <c r="AB174" s="70" t="s">
        <v>527</v>
      </c>
      <c r="AI174" s="70" t="s">
        <v>532</v>
      </c>
      <c r="AJ174" s="70">
        <v>11</v>
      </c>
      <c r="AK174" s="70">
        <v>0.55000000000000004</v>
      </c>
      <c r="AX174" s="70">
        <v>0</v>
      </c>
      <c r="AY174" s="70">
        <v>0</v>
      </c>
      <c r="AZ174" s="70">
        <v>0</v>
      </c>
      <c r="BA174" s="70">
        <v>1525</v>
      </c>
      <c r="BB174" s="70">
        <v>1525</v>
      </c>
      <c r="BC174" s="70">
        <v>0</v>
      </c>
      <c r="BD174" s="70">
        <v>0</v>
      </c>
      <c r="BE174" s="70">
        <v>0</v>
      </c>
      <c r="BF174" s="70">
        <v>0</v>
      </c>
      <c r="BG174" s="70">
        <v>0</v>
      </c>
      <c r="BH174" s="70">
        <v>0</v>
      </c>
      <c r="BI174" s="70">
        <v>0</v>
      </c>
      <c r="BJ174" s="70">
        <v>0</v>
      </c>
      <c r="BK174" s="70">
        <v>0</v>
      </c>
      <c r="BM174" s="70">
        <v>381.25</v>
      </c>
      <c r="BN174" s="70">
        <v>381.25</v>
      </c>
      <c r="BO174" s="70">
        <v>381.25</v>
      </c>
      <c r="BP174" s="70">
        <v>381.25</v>
      </c>
      <c r="BQ174" s="70">
        <v>381.25</v>
      </c>
      <c r="BR174" s="70">
        <v>381.25</v>
      </c>
      <c r="BS174" s="70">
        <v>381.25</v>
      </c>
      <c r="BT174" s="70">
        <v>381.25</v>
      </c>
      <c r="BY174" s="103"/>
      <c r="CA174" s="134" t="b">
        <v>1</v>
      </c>
      <c r="CB174" s="134" t="b">
        <v>1</v>
      </c>
      <c r="CC174" s="134" t="b">
        <v>1</v>
      </c>
      <c r="CD174" s="134" t="b">
        <v>1</v>
      </c>
    </row>
    <row r="175" spans="1:82">
      <c r="A175" s="74">
        <v>170</v>
      </c>
      <c r="B175" s="70" t="s">
        <v>539</v>
      </c>
      <c r="C175" s="70" t="s">
        <v>559</v>
      </c>
      <c r="D175" s="70">
        <v>20</v>
      </c>
      <c r="E175" s="70" t="s">
        <v>173</v>
      </c>
      <c r="G175" s="70" t="s">
        <v>525</v>
      </c>
      <c r="H175" s="70" t="s">
        <v>0</v>
      </c>
      <c r="J175" s="70" t="s">
        <v>222</v>
      </c>
      <c r="N175" s="70"/>
      <c r="O175" s="70">
        <v>26.74</v>
      </c>
      <c r="P175" s="70">
        <v>0</v>
      </c>
      <c r="Q175" s="70">
        <v>0</v>
      </c>
      <c r="R175" s="70">
        <v>0</v>
      </c>
      <c r="S175" s="70">
        <v>26.74</v>
      </c>
      <c r="T175" s="70">
        <v>0</v>
      </c>
      <c r="U175" s="70">
        <v>0</v>
      </c>
      <c r="W175" s="70" t="e">
        <v>#N/A</v>
      </c>
      <c r="X175" s="70">
        <v>0</v>
      </c>
      <c r="Y175" s="70">
        <v>8.9779999999999998</v>
      </c>
      <c r="Z175" s="70" t="s">
        <v>0</v>
      </c>
      <c r="AB175" s="70" t="s">
        <v>527</v>
      </c>
      <c r="AI175" s="70" t="s">
        <v>532</v>
      </c>
      <c r="AJ175" s="70">
        <v>11</v>
      </c>
      <c r="AK175" s="70">
        <v>0.55000000000000004</v>
      </c>
      <c r="AX175" s="70">
        <v>0</v>
      </c>
      <c r="AY175" s="70">
        <v>0</v>
      </c>
      <c r="AZ175" s="70">
        <v>0</v>
      </c>
      <c r="BA175" s="70">
        <v>3030</v>
      </c>
      <c r="BB175" s="70">
        <v>3030</v>
      </c>
      <c r="BC175" s="70">
        <v>0</v>
      </c>
      <c r="BD175" s="70">
        <v>0</v>
      </c>
      <c r="BE175" s="70">
        <v>0</v>
      </c>
      <c r="BF175" s="70">
        <v>0</v>
      </c>
      <c r="BG175" s="70">
        <v>0</v>
      </c>
      <c r="BH175" s="70">
        <v>0</v>
      </c>
      <c r="BI175" s="70">
        <v>0</v>
      </c>
      <c r="BJ175" s="70">
        <v>0</v>
      </c>
      <c r="BK175" s="70">
        <v>0</v>
      </c>
      <c r="BM175" s="70">
        <v>757.5</v>
      </c>
      <c r="BN175" s="70">
        <v>757.5</v>
      </c>
      <c r="BO175" s="70">
        <v>757.5</v>
      </c>
      <c r="BP175" s="70">
        <v>757.5</v>
      </c>
      <c r="BQ175" s="70">
        <v>757.5</v>
      </c>
      <c r="BR175" s="70">
        <v>757.5</v>
      </c>
      <c r="BS175" s="70">
        <v>757.5</v>
      </c>
      <c r="BT175" s="70">
        <v>757.5</v>
      </c>
      <c r="BY175" s="103"/>
      <c r="CA175" s="134" t="b">
        <v>1</v>
      </c>
      <c r="CB175" s="134" t="b">
        <v>1</v>
      </c>
      <c r="CC175" s="134" t="b">
        <v>1</v>
      </c>
      <c r="CD175" s="134" t="b">
        <v>1</v>
      </c>
    </row>
    <row r="176" spans="1:82">
      <c r="A176" s="74">
        <v>171</v>
      </c>
      <c r="B176" s="70" t="s">
        <v>539</v>
      </c>
      <c r="C176" s="70" t="s">
        <v>559</v>
      </c>
      <c r="D176" s="70">
        <v>20</v>
      </c>
      <c r="E176" s="70" t="s">
        <v>174</v>
      </c>
      <c r="G176" s="70" t="s">
        <v>525</v>
      </c>
      <c r="H176" s="70" t="s">
        <v>0</v>
      </c>
      <c r="J176" s="70" t="s">
        <v>222</v>
      </c>
      <c r="N176" s="70"/>
      <c r="O176" s="70">
        <v>13.24</v>
      </c>
      <c r="P176" s="70">
        <v>0</v>
      </c>
      <c r="Q176" s="70">
        <v>0</v>
      </c>
      <c r="R176" s="70">
        <v>0</v>
      </c>
      <c r="S176" s="70">
        <v>9.3800000000000008</v>
      </c>
      <c r="T176" s="70">
        <v>3.8599999999999994</v>
      </c>
      <c r="U176" s="70">
        <v>0</v>
      </c>
      <c r="W176" s="70" t="e">
        <v>#N/A</v>
      </c>
      <c r="X176" s="70">
        <v>0</v>
      </c>
      <c r="Y176" s="70">
        <v>6.9</v>
      </c>
      <c r="Z176" s="70" t="s">
        <v>0</v>
      </c>
      <c r="AB176" s="70" t="s">
        <v>527</v>
      </c>
      <c r="AI176" s="70" t="s">
        <v>532</v>
      </c>
      <c r="AJ176" s="70">
        <v>10</v>
      </c>
      <c r="AK176" s="70">
        <v>0.55000000000000004</v>
      </c>
      <c r="AP176" s="70">
        <v>0.66500000000000004</v>
      </c>
      <c r="AX176" s="70">
        <v>0</v>
      </c>
      <c r="AY176" s="70">
        <v>0</v>
      </c>
      <c r="AZ176" s="70">
        <v>0</v>
      </c>
      <c r="BA176" s="70">
        <v>5107</v>
      </c>
      <c r="BB176" s="70">
        <v>5107</v>
      </c>
      <c r="BC176" s="70">
        <v>0</v>
      </c>
      <c r="BD176" s="70">
        <v>0</v>
      </c>
      <c r="BE176" s="70">
        <v>0</v>
      </c>
      <c r="BF176" s="70">
        <v>0</v>
      </c>
      <c r="BG176" s="70">
        <v>0</v>
      </c>
      <c r="BH176" s="70">
        <v>0</v>
      </c>
      <c r="BI176" s="70">
        <v>0</v>
      </c>
      <c r="BJ176" s="70">
        <v>0</v>
      </c>
      <c r="BK176" s="70">
        <v>0</v>
      </c>
      <c r="BM176" s="70">
        <v>1276.75</v>
      </c>
      <c r="BN176" s="70">
        <v>1276.75</v>
      </c>
      <c r="BO176" s="70">
        <v>1276.75</v>
      </c>
      <c r="BP176" s="70">
        <v>1276.75</v>
      </c>
      <c r="BQ176" s="70">
        <v>1276.75</v>
      </c>
      <c r="BR176" s="70">
        <v>1276.75</v>
      </c>
      <c r="BS176" s="70">
        <v>1276.75</v>
      </c>
      <c r="BT176" s="70">
        <v>1276.75</v>
      </c>
      <c r="BY176" s="103"/>
      <c r="CA176" s="134" t="b">
        <v>1</v>
      </c>
      <c r="CB176" s="134" t="b">
        <v>1</v>
      </c>
      <c r="CC176" s="134" t="b">
        <v>1</v>
      </c>
      <c r="CD176" s="134" t="b">
        <v>1</v>
      </c>
    </row>
    <row r="177" spans="1:82">
      <c r="A177" s="74">
        <v>172</v>
      </c>
      <c r="B177" s="70" t="s">
        <v>539</v>
      </c>
      <c r="C177" s="70" t="s">
        <v>559</v>
      </c>
      <c r="D177" s="70">
        <v>20</v>
      </c>
      <c r="E177" s="70" t="s">
        <v>175</v>
      </c>
      <c r="G177" s="70" t="s">
        <v>525</v>
      </c>
      <c r="H177" s="70" t="s">
        <v>0</v>
      </c>
      <c r="J177" s="70" t="s">
        <v>222</v>
      </c>
      <c r="N177" s="70"/>
      <c r="O177" s="70">
        <v>13.24</v>
      </c>
      <c r="P177" s="70">
        <v>0</v>
      </c>
      <c r="Q177" s="70">
        <v>0</v>
      </c>
      <c r="R177" s="70">
        <v>0</v>
      </c>
      <c r="S177" s="70">
        <v>9.3800000000000008</v>
      </c>
      <c r="T177" s="70">
        <v>3.8599999999999994</v>
      </c>
      <c r="U177" s="70">
        <v>0</v>
      </c>
      <c r="W177" s="70" t="e">
        <v>#N/A</v>
      </c>
      <c r="X177" s="70">
        <v>0</v>
      </c>
      <c r="Y177" s="70">
        <v>6.9</v>
      </c>
      <c r="Z177" s="70" t="s">
        <v>0</v>
      </c>
      <c r="AB177" s="70" t="s">
        <v>527</v>
      </c>
      <c r="AI177" s="70" t="s">
        <v>532</v>
      </c>
      <c r="AJ177" s="70">
        <v>10</v>
      </c>
      <c r="AK177" s="70">
        <v>0.55000000000000004</v>
      </c>
      <c r="AP177" s="70">
        <v>0.66500000000000004</v>
      </c>
      <c r="AX177" s="70">
        <v>0</v>
      </c>
      <c r="AY177" s="70">
        <v>0</v>
      </c>
      <c r="AZ177" s="70">
        <v>0</v>
      </c>
      <c r="BA177" s="70">
        <v>10943</v>
      </c>
      <c r="BB177" s="70">
        <v>10943</v>
      </c>
      <c r="BC177" s="70">
        <v>0</v>
      </c>
      <c r="BD177" s="70">
        <v>0</v>
      </c>
      <c r="BE177" s="70">
        <v>0</v>
      </c>
      <c r="BF177" s="70">
        <v>0</v>
      </c>
      <c r="BG177" s="70">
        <v>0</v>
      </c>
      <c r="BH177" s="70">
        <v>0</v>
      </c>
      <c r="BI177" s="70">
        <v>0</v>
      </c>
      <c r="BJ177" s="70">
        <v>0</v>
      </c>
      <c r="BK177" s="70">
        <v>0</v>
      </c>
      <c r="BM177" s="70">
        <v>2735.75</v>
      </c>
      <c r="BN177" s="70">
        <v>2735.75</v>
      </c>
      <c r="BO177" s="70">
        <v>2735.75</v>
      </c>
      <c r="BP177" s="70">
        <v>2735.75</v>
      </c>
      <c r="BQ177" s="70">
        <v>2735.75</v>
      </c>
      <c r="BR177" s="70">
        <v>2735.75</v>
      </c>
      <c r="BS177" s="70">
        <v>2735.75</v>
      </c>
      <c r="BT177" s="70">
        <v>2735.75</v>
      </c>
      <c r="BY177" s="103"/>
      <c r="CA177" s="134" t="b">
        <v>1</v>
      </c>
      <c r="CB177" s="134" t="b">
        <v>1</v>
      </c>
      <c r="CC177" s="134" t="b">
        <v>1</v>
      </c>
      <c r="CD177" s="134" t="b">
        <v>1</v>
      </c>
    </row>
    <row r="178" spans="1:82">
      <c r="A178" s="74">
        <v>173</v>
      </c>
      <c r="B178" s="70" t="s">
        <v>539</v>
      </c>
      <c r="C178" s="70" t="s">
        <v>559</v>
      </c>
      <c r="D178" s="70">
        <v>20</v>
      </c>
      <c r="E178" s="70" t="s">
        <v>176</v>
      </c>
      <c r="G178" s="70" t="s">
        <v>525</v>
      </c>
      <c r="H178" s="70" t="s">
        <v>0</v>
      </c>
      <c r="J178" s="70" t="s">
        <v>222</v>
      </c>
      <c r="N178" s="70"/>
      <c r="O178" s="70">
        <v>45.96</v>
      </c>
      <c r="P178" s="70">
        <v>0</v>
      </c>
      <c r="Q178" s="70">
        <v>0</v>
      </c>
      <c r="R178" s="70">
        <v>0</v>
      </c>
      <c r="S178" s="70">
        <v>37.946399999999997</v>
      </c>
      <c r="T178" s="70">
        <v>8.0136000000000038</v>
      </c>
      <c r="U178" s="70">
        <v>0</v>
      </c>
      <c r="W178" s="70" t="e">
        <v>#N/A</v>
      </c>
      <c r="X178" s="70">
        <v>0</v>
      </c>
      <c r="Y178" s="70">
        <v>16</v>
      </c>
      <c r="Z178" s="70" t="s">
        <v>0</v>
      </c>
      <c r="AB178" s="70" t="s">
        <v>527</v>
      </c>
      <c r="AI178" s="70" t="s">
        <v>532</v>
      </c>
      <c r="AJ178" s="70">
        <v>10</v>
      </c>
      <c r="AK178" s="70">
        <v>0.55000000000000004</v>
      </c>
      <c r="AP178" s="70">
        <v>0.73699999999999999</v>
      </c>
      <c r="AX178" s="70">
        <v>0</v>
      </c>
      <c r="AY178" s="70">
        <v>0</v>
      </c>
      <c r="AZ178" s="70">
        <v>0</v>
      </c>
      <c r="BA178" s="70">
        <v>2749</v>
      </c>
      <c r="BB178" s="70">
        <v>2749</v>
      </c>
      <c r="BC178" s="70">
        <v>0</v>
      </c>
      <c r="BD178" s="70">
        <v>0</v>
      </c>
      <c r="BE178" s="70">
        <v>0</v>
      </c>
      <c r="BF178" s="70">
        <v>0</v>
      </c>
      <c r="BG178" s="70">
        <v>0</v>
      </c>
      <c r="BH178" s="70">
        <v>0</v>
      </c>
      <c r="BI178" s="70">
        <v>0</v>
      </c>
      <c r="BJ178" s="70">
        <v>0</v>
      </c>
      <c r="BK178" s="70">
        <v>0</v>
      </c>
      <c r="BM178" s="70">
        <v>687.25</v>
      </c>
      <c r="BN178" s="70">
        <v>687.25</v>
      </c>
      <c r="BO178" s="70">
        <v>687.25</v>
      </c>
      <c r="BP178" s="70">
        <v>687.25</v>
      </c>
      <c r="BQ178" s="70">
        <v>687.25</v>
      </c>
      <c r="BR178" s="70">
        <v>687.25</v>
      </c>
      <c r="BS178" s="70">
        <v>687.25</v>
      </c>
      <c r="BT178" s="70">
        <v>687.25</v>
      </c>
      <c r="BY178" s="103"/>
      <c r="CA178" s="134" t="b">
        <v>1</v>
      </c>
      <c r="CB178" s="134" t="b">
        <v>1</v>
      </c>
      <c r="CC178" s="134" t="b">
        <v>1</v>
      </c>
      <c r="CD178" s="134" t="b">
        <v>1</v>
      </c>
    </row>
    <row r="179" spans="1:82">
      <c r="A179" s="74">
        <v>174</v>
      </c>
      <c r="B179" s="70" t="s">
        <v>539</v>
      </c>
      <c r="C179" s="70" t="s">
        <v>559</v>
      </c>
      <c r="D179" s="70">
        <v>20</v>
      </c>
      <c r="E179" s="70" t="s">
        <v>177</v>
      </c>
      <c r="G179" s="70" t="s">
        <v>525</v>
      </c>
      <c r="H179" s="70" t="s">
        <v>0</v>
      </c>
      <c r="J179" s="70" t="s">
        <v>222</v>
      </c>
      <c r="N179" s="70"/>
      <c r="O179" s="70">
        <v>45.96</v>
      </c>
      <c r="P179" s="70">
        <v>0</v>
      </c>
      <c r="Q179" s="70">
        <v>0</v>
      </c>
      <c r="R179" s="70">
        <v>0</v>
      </c>
      <c r="S179" s="70">
        <v>37.946399999999997</v>
      </c>
      <c r="T179" s="70">
        <v>8.0136000000000038</v>
      </c>
      <c r="U179" s="70">
        <v>0</v>
      </c>
      <c r="W179" s="70" t="e">
        <v>#N/A</v>
      </c>
      <c r="X179" s="70">
        <v>0</v>
      </c>
      <c r="Y179" s="70">
        <v>16</v>
      </c>
      <c r="Z179" s="70" t="s">
        <v>0</v>
      </c>
      <c r="AB179" s="70" t="s">
        <v>527</v>
      </c>
      <c r="AI179" s="70" t="s">
        <v>532</v>
      </c>
      <c r="AJ179" s="70">
        <v>10</v>
      </c>
      <c r="AK179" s="70">
        <v>0.55000000000000004</v>
      </c>
      <c r="AP179" s="70">
        <v>0.73699999999999999</v>
      </c>
      <c r="AX179" s="70">
        <v>0</v>
      </c>
      <c r="AY179" s="70">
        <v>0</v>
      </c>
      <c r="AZ179" s="70">
        <v>0</v>
      </c>
      <c r="BA179" s="70">
        <v>5452</v>
      </c>
      <c r="BB179" s="70">
        <v>5452</v>
      </c>
      <c r="BC179" s="70">
        <v>0</v>
      </c>
      <c r="BD179" s="70">
        <v>0</v>
      </c>
      <c r="BE179" s="70">
        <v>0</v>
      </c>
      <c r="BF179" s="70">
        <v>0</v>
      </c>
      <c r="BG179" s="70">
        <v>0</v>
      </c>
      <c r="BH179" s="70">
        <v>0</v>
      </c>
      <c r="BI179" s="70">
        <v>0</v>
      </c>
      <c r="BJ179" s="70">
        <v>0</v>
      </c>
      <c r="BK179" s="70">
        <v>0</v>
      </c>
      <c r="BM179" s="70">
        <v>1363</v>
      </c>
      <c r="BN179" s="70">
        <v>1363</v>
      </c>
      <c r="BO179" s="70">
        <v>1363</v>
      </c>
      <c r="BP179" s="70">
        <v>1363</v>
      </c>
      <c r="BQ179" s="70">
        <v>1363</v>
      </c>
      <c r="BR179" s="70">
        <v>1363</v>
      </c>
      <c r="BS179" s="70">
        <v>1363</v>
      </c>
      <c r="BT179" s="70">
        <v>1363</v>
      </c>
      <c r="BY179" s="103"/>
      <c r="CA179" s="134" t="b">
        <v>1</v>
      </c>
      <c r="CB179" s="134" t="b">
        <v>1</v>
      </c>
      <c r="CC179" s="134" t="b">
        <v>1</v>
      </c>
      <c r="CD179" s="134" t="b">
        <v>1</v>
      </c>
    </row>
    <row r="180" spans="1:82">
      <c r="A180" s="74">
        <v>175</v>
      </c>
      <c r="B180" s="70" t="s">
        <v>539</v>
      </c>
      <c r="C180" s="70" t="s">
        <v>559</v>
      </c>
      <c r="D180" s="70">
        <v>20</v>
      </c>
      <c r="E180" s="70" t="s">
        <v>178</v>
      </c>
      <c r="G180" s="70" t="s">
        <v>525</v>
      </c>
      <c r="H180" s="70" t="s">
        <v>0</v>
      </c>
      <c r="J180" s="70" t="s">
        <v>222</v>
      </c>
      <c r="N180" s="70"/>
      <c r="O180" s="70">
        <v>290</v>
      </c>
      <c r="P180" s="70">
        <v>0</v>
      </c>
      <c r="Q180" s="70">
        <v>0</v>
      </c>
      <c r="R180" s="70">
        <v>0</v>
      </c>
      <c r="S180" s="70">
        <v>290</v>
      </c>
      <c r="T180" s="70">
        <v>0</v>
      </c>
      <c r="U180" s="70">
        <v>0</v>
      </c>
      <c r="W180" s="70" t="e">
        <v>#N/A</v>
      </c>
      <c r="X180" s="70">
        <v>0</v>
      </c>
      <c r="Y180" s="70">
        <v>48.51</v>
      </c>
      <c r="Z180" s="70" t="s">
        <v>0</v>
      </c>
      <c r="AB180" s="70" t="s">
        <v>530</v>
      </c>
      <c r="AI180" s="70" t="s">
        <v>528</v>
      </c>
      <c r="AJ180" s="70">
        <v>18</v>
      </c>
      <c r="AK180" s="70">
        <v>0.55000000000000004</v>
      </c>
      <c r="AP180" s="70">
        <v>0.46300000000000002</v>
      </c>
      <c r="AX180" s="70">
        <v>0</v>
      </c>
      <c r="AY180" s="70">
        <v>0</v>
      </c>
      <c r="AZ180" s="70">
        <v>0</v>
      </c>
      <c r="BA180" s="70">
        <v>445</v>
      </c>
      <c r="BB180" s="70">
        <v>445</v>
      </c>
      <c r="BC180" s="70">
        <v>0</v>
      </c>
      <c r="BD180" s="70">
        <v>0</v>
      </c>
      <c r="BE180" s="70">
        <v>0</v>
      </c>
      <c r="BF180" s="70">
        <v>0</v>
      </c>
      <c r="BG180" s="70">
        <v>0</v>
      </c>
      <c r="BH180" s="70">
        <v>0</v>
      </c>
      <c r="BI180" s="70">
        <v>0</v>
      </c>
      <c r="BJ180" s="70">
        <v>0</v>
      </c>
      <c r="BK180" s="70">
        <v>0</v>
      </c>
      <c r="BM180" s="70">
        <v>111.25</v>
      </c>
      <c r="BN180" s="70">
        <v>111.25</v>
      </c>
      <c r="BO180" s="70">
        <v>111.25</v>
      </c>
      <c r="BP180" s="70">
        <v>111.25</v>
      </c>
      <c r="BQ180" s="70">
        <v>111.25</v>
      </c>
      <c r="BR180" s="70">
        <v>111.25</v>
      </c>
      <c r="BS180" s="70">
        <v>111.25</v>
      </c>
      <c r="BT180" s="70">
        <v>111.25</v>
      </c>
      <c r="BY180" s="103"/>
      <c r="CA180" s="134" t="b">
        <v>1</v>
      </c>
      <c r="CB180" s="134" t="b">
        <v>1</v>
      </c>
      <c r="CC180" s="134" t="b">
        <v>1</v>
      </c>
      <c r="CD180" s="134" t="b">
        <v>1</v>
      </c>
    </row>
    <row r="181" spans="1:82">
      <c r="A181" s="74">
        <v>176</v>
      </c>
      <c r="B181" s="70" t="s">
        <v>539</v>
      </c>
      <c r="C181" s="70" t="s">
        <v>559</v>
      </c>
      <c r="D181" s="70">
        <v>20</v>
      </c>
      <c r="E181" s="70" t="s">
        <v>179</v>
      </c>
      <c r="G181" s="70" t="s">
        <v>525</v>
      </c>
      <c r="H181" s="70" t="s">
        <v>0</v>
      </c>
      <c r="J181" s="70" t="s">
        <v>222</v>
      </c>
      <c r="N181" s="70"/>
      <c r="O181" s="70">
        <v>290</v>
      </c>
      <c r="P181" s="70">
        <v>0</v>
      </c>
      <c r="Q181" s="70">
        <v>0</v>
      </c>
      <c r="R181" s="70">
        <v>0</v>
      </c>
      <c r="S181" s="70">
        <v>290</v>
      </c>
      <c r="T181" s="70">
        <v>0</v>
      </c>
      <c r="U181" s="70">
        <v>0</v>
      </c>
      <c r="W181" s="70" t="e">
        <v>#N/A</v>
      </c>
      <c r="X181" s="70">
        <v>0</v>
      </c>
      <c r="Y181" s="70">
        <v>64.599999999999994</v>
      </c>
      <c r="Z181" s="70" t="s">
        <v>0</v>
      </c>
      <c r="AB181" s="70" t="s">
        <v>530</v>
      </c>
      <c r="AI181" s="70" t="s">
        <v>528</v>
      </c>
      <c r="AJ181" s="70">
        <v>18</v>
      </c>
      <c r="AK181" s="70">
        <v>0.55000000000000004</v>
      </c>
      <c r="AP181" s="70">
        <v>0.46300000000000002</v>
      </c>
      <c r="AX181" s="70">
        <v>0</v>
      </c>
      <c r="AY181" s="70">
        <v>0</v>
      </c>
      <c r="AZ181" s="70">
        <v>0</v>
      </c>
      <c r="BA181" s="70">
        <v>467</v>
      </c>
      <c r="BB181" s="70">
        <v>467</v>
      </c>
      <c r="BC181" s="70">
        <v>0</v>
      </c>
      <c r="BD181" s="70">
        <v>0</v>
      </c>
      <c r="BE181" s="70">
        <v>0</v>
      </c>
      <c r="BF181" s="70">
        <v>0</v>
      </c>
      <c r="BG181" s="70">
        <v>0</v>
      </c>
      <c r="BH181" s="70">
        <v>0</v>
      </c>
      <c r="BI181" s="70">
        <v>0</v>
      </c>
      <c r="BJ181" s="70">
        <v>0</v>
      </c>
      <c r="BK181" s="70">
        <v>0</v>
      </c>
      <c r="BM181" s="70">
        <v>116.75</v>
      </c>
      <c r="BN181" s="70">
        <v>116.75</v>
      </c>
      <c r="BO181" s="70">
        <v>116.75</v>
      </c>
      <c r="BP181" s="70">
        <v>116.75</v>
      </c>
      <c r="BQ181" s="70">
        <v>116.75</v>
      </c>
      <c r="BR181" s="70">
        <v>116.75</v>
      </c>
      <c r="BS181" s="70">
        <v>116.75</v>
      </c>
      <c r="BT181" s="70">
        <v>116.75</v>
      </c>
      <c r="BY181" s="103"/>
      <c r="CA181" s="134" t="b">
        <v>1</v>
      </c>
      <c r="CB181" s="134" t="b">
        <v>1</v>
      </c>
      <c r="CC181" s="134" t="b">
        <v>1</v>
      </c>
      <c r="CD181" s="134" t="b">
        <v>1</v>
      </c>
    </row>
    <row r="182" spans="1:82">
      <c r="A182" s="74">
        <v>177</v>
      </c>
      <c r="B182" s="70" t="s">
        <v>539</v>
      </c>
      <c r="C182" s="70" t="s">
        <v>559</v>
      </c>
      <c r="D182" s="70">
        <v>20</v>
      </c>
      <c r="E182" s="70" t="s">
        <v>180</v>
      </c>
      <c r="G182" s="70" t="s">
        <v>525</v>
      </c>
      <c r="H182" s="70" t="s">
        <v>0</v>
      </c>
      <c r="J182" s="70" t="s">
        <v>222</v>
      </c>
      <c r="N182" s="70"/>
      <c r="O182" s="70">
        <v>290</v>
      </c>
      <c r="P182" s="70">
        <v>0</v>
      </c>
      <c r="Q182" s="70">
        <v>0</v>
      </c>
      <c r="R182" s="70">
        <v>0</v>
      </c>
      <c r="S182" s="70">
        <v>290</v>
      </c>
      <c r="T182" s="70">
        <v>0</v>
      </c>
      <c r="U182" s="70">
        <v>0</v>
      </c>
      <c r="W182" s="70" t="e">
        <v>#N/A</v>
      </c>
      <c r="X182" s="70">
        <v>0</v>
      </c>
      <c r="Y182" s="70">
        <v>48.302700000000002</v>
      </c>
      <c r="Z182" s="70" t="s">
        <v>0</v>
      </c>
      <c r="AB182" s="70" t="s">
        <v>530</v>
      </c>
      <c r="AI182" s="70" t="s">
        <v>528</v>
      </c>
      <c r="AJ182" s="70">
        <v>18</v>
      </c>
      <c r="AK182" s="70">
        <v>0.55000000000000004</v>
      </c>
      <c r="AP182" s="70">
        <v>0.46300000000000002</v>
      </c>
      <c r="AX182" s="70">
        <v>0</v>
      </c>
      <c r="AY182" s="70">
        <v>0</v>
      </c>
      <c r="AZ182" s="70">
        <v>0</v>
      </c>
      <c r="BA182" s="70">
        <v>467</v>
      </c>
      <c r="BB182" s="70">
        <v>467</v>
      </c>
      <c r="BC182" s="70">
        <v>0</v>
      </c>
      <c r="BD182" s="70">
        <v>0</v>
      </c>
      <c r="BE182" s="70">
        <v>0</v>
      </c>
      <c r="BF182" s="70">
        <v>0</v>
      </c>
      <c r="BG182" s="70">
        <v>0</v>
      </c>
      <c r="BH182" s="70">
        <v>0</v>
      </c>
      <c r="BI182" s="70">
        <v>0</v>
      </c>
      <c r="BJ182" s="70">
        <v>0</v>
      </c>
      <c r="BK182" s="70">
        <v>0</v>
      </c>
      <c r="BM182" s="70">
        <v>116.75</v>
      </c>
      <c r="BN182" s="70">
        <v>116.75</v>
      </c>
      <c r="BO182" s="70">
        <v>116.75</v>
      </c>
      <c r="BP182" s="70">
        <v>116.75</v>
      </c>
      <c r="BQ182" s="70">
        <v>116.75</v>
      </c>
      <c r="BR182" s="70">
        <v>116.75</v>
      </c>
      <c r="BS182" s="70">
        <v>116.75</v>
      </c>
      <c r="BT182" s="70">
        <v>116.75</v>
      </c>
      <c r="BY182" s="103"/>
      <c r="CA182" s="134" t="b">
        <v>1</v>
      </c>
      <c r="CB182" s="134" t="b">
        <v>1</v>
      </c>
      <c r="CC182" s="134" t="b">
        <v>1</v>
      </c>
      <c r="CD182" s="134" t="b">
        <v>1</v>
      </c>
    </row>
    <row r="183" spans="1:82">
      <c r="A183" s="74">
        <v>178</v>
      </c>
      <c r="B183" s="70" t="s">
        <v>539</v>
      </c>
      <c r="C183" s="70" t="s">
        <v>559</v>
      </c>
      <c r="D183" s="70">
        <v>20</v>
      </c>
      <c r="E183" s="70" t="s">
        <v>181</v>
      </c>
      <c r="G183" s="70" t="s">
        <v>525</v>
      </c>
      <c r="H183" s="70" t="s">
        <v>0</v>
      </c>
      <c r="J183" s="70" t="s">
        <v>222</v>
      </c>
      <c r="N183" s="70"/>
      <c r="O183" s="70">
        <v>290</v>
      </c>
      <c r="P183" s="70">
        <v>0</v>
      </c>
      <c r="Q183" s="70">
        <v>0</v>
      </c>
      <c r="R183" s="70">
        <v>0</v>
      </c>
      <c r="S183" s="70">
        <v>290</v>
      </c>
      <c r="T183" s="70">
        <v>0</v>
      </c>
      <c r="U183" s="70">
        <v>0</v>
      </c>
      <c r="W183" s="70" t="e">
        <v>#N/A</v>
      </c>
      <c r="X183" s="70">
        <v>0</v>
      </c>
      <c r="Y183" s="70">
        <v>96.97</v>
      </c>
      <c r="Z183" s="70" t="s">
        <v>0</v>
      </c>
      <c r="AB183" s="70" t="s">
        <v>530</v>
      </c>
      <c r="AI183" s="70" t="s">
        <v>528</v>
      </c>
      <c r="AJ183" s="70">
        <v>18</v>
      </c>
      <c r="AK183" s="70">
        <v>0.55000000000000004</v>
      </c>
      <c r="AP183" s="70">
        <v>0.46300000000000002</v>
      </c>
      <c r="AX183" s="70">
        <v>0</v>
      </c>
      <c r="AY183" s="70">
        <v>0</v>
      </c>
      <c r="AZ183" s="70">
        <v>0</v>
      </c>
      <c r="BA183" s="70">
        <v>1589</v>
      </c>
      <c r="BB183" s="70">
        <v>1589</v>
      </c>
      <c r="BC183" s="70">
        <v>0</v>
      </c>
      <c r="BD183" s="70">
        <v>0</v>
      </c>
      <c r="BE183" s="70">
        <v>0</v>
      </c>
      <c r="BF183" s="70">
        <v>0</v>
      </c>
      <c r="BG183" s="70">
        <v>0</v>
      </c>
      <c r="BH183" s="70">
        <v>0</v>
      </c>
      <c r="BI183" s="70">
        <v>0</v>
      </c>
      <c r="BJ183" s="70">
        <v>0</v>
      </c>
      <c r="BK183" s="70">
        <v>0</v>
      </c>
      <c r="BM183" s="70">
        <v>397.25</v>
      </c>
      <c r="BN183" s="70">
        <v>397.25</v>
      </c>
      <c r="BO183" s="70">
        <v>397.25</v>
      </c>
      <c r="BP183" s="70">
        <v>397.25</v>
      </c>
      <c r="BQ183" s="70">
        <v>397.25</v>
      </c>
      <c r="BR183" s="70">
        <v>397.25</v>
      </c>
      <c r="BS183" s="70">
        <v>397.25</v>
      </c>
      <c r="BT183" s="70">
        <v>397.25</v>
      </c>
      <c r="BY183" s="103"/>
      <c r="CA183" s="134" t="b">
        <v>1</v>
      </c>
      <c r="CB183" s="134" t="b">
        <v>1</v>
      </c>
      <c r="CC183" s="134" t="b">
        <v>1</v>
      </c>
      <c r="CD183" s="134" t="b">
        <v>1</v>
      </c>
    </row>
    <row r="184" spans="1:82">
      <c r="A184" s="74">
        <v>179</v>
      </c>
      <c r="B184" s="70" t="s">
        <v>539</v>
      </c>
      <c r="C184" s="70" t="s">
        <v>559</v>
      </c>
      <c r="D184" s="70">
        <v>20</v>
      </c>
      <c r="E184" s="70" t="s">
        <v>182</v>
      </c>
      <c r="G184" s="70" t="s">
        <v>525</v>
      </c>
      <c r="H184" s="70" t="s">
        <v>0</v>
      </c>
      <c r="J184" s="70" t="s">
        <v>222</v>
      </c>
      <c r="N184" s="70"/>
      <c r="O184" s="70">
        <v>290</v>
      </c>
      <c r="P184" s="70">
        <v>0</v>
      </c>
      <c r="Q184" s="70">
        <v>0</v>
      </c>
      <c r="R184" s="70">
        <v>0</v>
      </c>
      <c r="S184" s="70">
        <v>290</v>
      </c>
      <c r="T184" s="70">
        <v>0</v>
      </c>
      <c r="U184" s="70">
        <v>0</v>
      </c>
      <c r="W184" s="70" t="e">
        <v>#N/A</v>
      </c>
      <c r="X184" s="70">
        <v>0</v>
      </c>
      <c r="Y184" s="70">
        <v>210.49</v>
      </c>
      <c r="Z184" s="70" t="s">
        <v>0</v>
      </c>
      <c r="AB184" s="70" t="s">
        <v>530</v>
      </c>
      <c r="AI184" s="70" t="s">
        <v>528</v>
      </c>
      <c r="AJ184" s="70">
        <v>18</v>
      </c>
      <c r="AK184" s="70">
        <v>0.55000000000000004</v>
      </c>
      <c r="AP184" s="70">
        <v>0.46300000000000002</v>
      </c>
      <c r="AX184" s="70">
        <v>0</v>
      </c>
      <c r="AY184" s="70">
        <v>0</v>
      </c>
      <c r="AZ184" s="70">
        <v>0</v>
      </c>
      <c r="BA184" s="70">
        <v>1082</v>
      </c>
      <c r="BB184" s="70">
        <v>1082</v>
      </c>
      <c r="BC184" s="70">
        <v>0</v>
      </c>
      <c r="BD184" s="70">
        <v>0</v>
      </c>
      <c r="BE184" s="70">
        <v>0</v>
      </c>
      <c r="BF184" s="70">
        <v>0</v>
      </c>
      <c r="BG184" s="70">
        <v>0</v>
      </c>
      <c r="BH184" s="70">
        <v>0</v>
      </c>
      <c r="BI184" s="70">
        <v>0</v>
      </c>
      <c r="BJ184" s="70">
        <v>0</v>
      </c>
      <c r="BK184" s="70">
        <v>0</v>
      </c>
      <c r="BM184" s="70">
        <v>270.5</v>
      </c>
      <c r="BN184" s="70">
        <v>270.5</v>
      </c>
      <c r="BO184" s="70">
        <v>270.5</v>
      </c>
      <c r="BP184" s="70">
        <v>270.5</v>
      </c>
      <c r="BQ184" s="70">
        <v>270.5</v>
      </c>
      <c r="BR184" s="70">
        <v>270.5</v>
      </c>
      <c r="BS184" s="70">
        <v>270.5</v>
      </c>
      <c r="BT184" s="70">
        <v>270.5</v>
      </c>
      <c r="BY184" s="103"/>
      <c r="CA184" s="134" t="b">
        <v>1</v>
      </c>
      <c r="CB184" s="134" t="b">
        <v>1</v>
      </c>
      <c r="CC184" s="134" t="b">
        <v>1</v>
      </c>
      <c r="CD184" s="134" t="b">
        <v>1</v>
      </c>
    </row>
    <row r="185" spans="1:82">
      <c r="A185" s="74">
        <v>180</v>
      </c>
      <c r="B185" s="70" t="s">
        <v>539</v>
      </c>
      <c r="C185" s="70" t="s">
        <v>559</v>
      </c>
      <c r="D185" s="70">
        <v>20</v>
      </c>
      <c r="E185" s="70" t="s">
        <v>183</v>
      </c>
      <c r="G185" s="70" t="s">
        <v>525</v>
      </c>
      <c r="H185" s="70" t="s">
        <v>0</v>
      </c>
      <c r="J185" s="70" t="s">
        <v>222</v>
      </c>
      <c r="N185" s="70"/>
      <c r="O185" s="70">
        <v>290</v>
      </c>
      <c r="P185" s="70">
        <v>0</v>
      </c>
      <c r="Q185" s="70">
        <v>0</v>
      </c>
      <c r="R185" s="70">
        <v>0</v>
      </c>
      <c r="S185" s="70">
        <v>290</v>
      </c>
      <c r="T185" s="70">
        <v>0</v>
      </c>
      <c r="U185" s="70">
        <v>0</v>
      </c>
      <c r="W185" s="70" t="e">
        <v>#N/A</v>
      </c>
      <c r="X185" s="70">
        <v>0</v>
      </c>
      <c r="Y185" s="70">
        <v>65.849999999999994</v>
      </c>
      <c r="Z185" s="70" t="s">
        <v>0</v>
      </c>
      <c r="AB185" s="70" t="s">
        <v>530</v>
      </c>
      <c r="AI185" s="70" t="s">
        <v>528</v>
      </c>
      <c r="AJ185" s="70">
        <v>18</v>
      </c>
      <c r="AK185" s="70">
        <v>0.55000000000000004</v>
      </c>
      <c r="AP185" s="70">
        <v>0.46300000000000002</v>
      </c>
      <c r="AX185" s="70">
        <v>0</v>
      </c>
      <c r="AY185" s="70">
        <v>0</v>
      </c>
      <c r="AZ185" s="70">
        <v>0</v>
      </c>
      <c r="BA185" s="70">
        <v>419</v>
      </c>
      <c r="BB185" s="70">
        <v>419</v>
      </c>
      <c r="BC185" s="70">
        <v>0</v>
      </c>
      <c r="BD185" s="70">
        <v>0</v>
      </c>
      <c r="BE185" s="70">
        <v>0</v>
      </c>
      <c r="BF185" s="70">
        <v>0</v>
      </c>
      <c r="BG185" s="70">
        <v>0</v>
      </c>
      <c r="BH185" s="70">
        <v>0</v>
      </c>
      <c r="BI185" s="70">
        <v>0</v>
      </c>
      <c r="BJ185" s="70">
        <v>0</v>
      </c>
      <c r="BK185" s="70">
        <v>0</v>
      </c>
      <c r="BM185" s="70">
        <v>104.75</v>
      </c>
      <c r="BN185" s="70">
        <v>104.75</v>
      </c>
      <c r="BO185" s="70">
        <v>104.75</v>
      </c>
      <c r="BP185" s="70">
        <v>104.75</v>
      </c>
      <c r="BQ185" s="70">
        <v>104.75</v>
      </c>
      <c r="BR185" s="70">
        <v>104.75</v>
      </c>
      <c r="BS185" s="70">
        <v>104.75</v>
      </c>
      <c r="BT185" s="70">
        <v>104.75</v>
      </c>
      <c r="BY185" s="103"/>
      <c r="CA185" s="134" t="b">
        <v>1</v>
      </c>
      <c r="CB185" s="134" t="b">
        <v>1</v>
      </c>
      <c r="CC185" s="134" t="b">
        <v>1</v>
      </c>
      <c r="CD185" s="134" t="b">
        <v>1</v>
      </c>
    </row>
    <row r="186" spans="1:82">
      <c r="A186" s="74">
        <v>181</v>
      </c>
      <c r="B186" s="70" t="s">
        <v>539</v>
      </c>
      <c r="C186" s="70" t="s">
        <v>559</v>
      </c>
      <c r="D186" s="70">
        <v>20</v>
      </c>
      <c r="E186" s="70" t="s">
        <v>184</v>
      </c>
      <c r="G186" s="70" t="s">
        <v>525</v>
      </c>
      <c r="H186" s="70" t="s">
        <v>0</v>
      </c>
      <c r="J186" s="70" t="s">
        <v>222</v>
      </c>
      <c r="N186" s="70"/>
      <c r="O186" s="70">
        <v>290</v>
      </c>
      <c r="P186" s="70">
        <v>0</v>
      </c>
      <c r="Q186" s="70">
        <v>0</v>
      </c>
      <c r="R186" s="70">
        <v>0</v>
      </c>
      <c r="S186" s="70">
        <v>290</v>
      </c>
      <c r="T186" s="70">
        <v>0</v>
      </c>
      <c r="U186" s="70">
        <v>0</v>
      </c>
      <c r="W186" s="70" t="e">
        <v>#N/A</v>
      </c>
      <c r="X186" s="70">
        <v>0</v>
      </c>
      <c r="Y186" s="70">
        <v>295.57</v>
      </c>
      <c r="Z186" s="70" t="s">
        <v>0</v>
      </c>
      <c r="AB186" s="70" t="s">
        <v>530</v>
      </c>
      <c r="AI186" s="70" t="s">
        <v>528</v>
      </c>
      <c r="AJ186" s="70">
        <v>18</v>
      </c>
      <c r="AK186" s="70">
        <v>0.55000000000000004</v>
      </c>
      <c r="AP186" s="70">
        <v>0.46300000000000002</v>
      </c>
      <c r="AX186" s="70">
        <v>0</v>
      </c>
      <c r="AY186" s="70">
        <v>0</v>
      </c>
      <c r="AZ186" s="70">
        <v>0</v>
      </c>
      <c r="BA186" s="70">
        <v>4</v>
      </c>
      <c r="BB186" s="70">
        <v>4</v>
      </c>
      <c r="BC186" s="70">
        <v>0</v>
      </c>
      <c r="BD186" s="70">
        <v>0</v>
      </c>
      <c r="BE186" s="70">
        <v>0</v>
      </c>
      <c r="BF186" s="70">
        <v>0</v>
      </c>
      <c r="BG186" s="70">
        <v>0</v>
      </c>
      <c r="BH186" s="70">
        <v>0</v>
      </c>
      <c r="BI186" s="70">
        <v>0</v>
      </c>
      <c r="BJ186" s="70">
        <v>0</v>
      </c>
      <c r="BK186" s="70">
        <v>0</v>
      </c>
      <c r="BM186" s="70">
        <v>1</v>
      </c>
      <c r="BN186" s="70">
        <v>1</v>
      </c>
      <c r="BO186" s="70">
        <v>1</v>
      </c>
      <c r="BP186" s="70">
        <v>1</v>
      </c>
      <c r="BQ186" s="70">
        <v>1</v>
      </c>
      <c r="BR186" s="70">
        <v>1</v>
      </c>
      <c r="BS186" s="70">
        <v>1</v>
      </c>
      <c r="BT186" s="70">
        <v>1</v>
      </c>
      <c r="BY186" s="103"/>
      <c r="CA186" s="134" t="b">
        <v>1</v>
      </c>
      <c r="CB186" s="134" t="b">
        <v>1</v>
      </c>
      <c r="CC186" s="134" t="b">
        <v>1</v>
      </c>
      <c r="CD186" s="134" t="b">
        <v>1</v>
      </c>
    </row>
    <row r="187" spans="1:82">
      <c r="A187" s="74">
        <v>182</v>
      </c>
      <c r="B187" s="70" t="s">
        <v>539</v>
      </c>
      <c r="C187" s="70" t="s">
        <v>559</v>
      </c>
      <c r="D187" s="70">
        <v>20</v>
      </c>
      <c r="E187" s="70" t="s">
        <v>185</v>
      </c>
      <c r="G187" s="70" t="s">
        <v>525</v>
      </c>
      <c r="H187" s="70" t="s">
        <v>0</v>
      </c>
      <c r="J187" s="70" t="s">
        <v>222</v>
      </c>
      <c r="N187" s="70"/>
      <c r="O187" s="70">
        <v>290</v>
      </c>
      <c r="P187" s="70">
        <v>0</v>
      </c>
      <c r="Q187" s="70">
        <v>0</v>
      </c>
      <c r="R187" s="70">
        <v>0</v>
      </c>
      <c r="S187" s="70">
        <v>290</v>
      </c>
      <c r="T187" s="70">
        <v>0</v>
      </c>
      <c r="U187" s="70">
        <v>0</v>
      </c>
      <c r="W187" s="70" t="e">
        <v>#N/A</v>
      </c>
      <c r="X187" s="70">
        <v>0</v>
      </c>
      <c r="Y187" s="70">
        <v>40.36</v>
      </c>
      <c r="Z187" s="70" t="s">
        <v>0</v>
      </c>
      <c r="AB187" s="70" t="s">
        <v>530</v>
      </c>
      <c r="AI187" s="70" t="s">
        <v>528</v>
      </c>
      <c r="AJ187" s="70">
        <v>18</v>
      </c>
      <c r="AK187" s="70">
        <v>0.55000000000000004</v>
      </c>
      <c r="AP187" s="70">
        <v>0.46300000000000002</v>
      </c>
      <c r="AX187" s="70">
        <v>0</v>
      </c>
      <c r="AY187" s="70">
        <v>0</v>
      </c>
      <c r="AZ187" s="70">
        <v>0</v>
      </c>
      <c r="BA187" s="70">
        <v>116</v>
      </c>
      <c r="BB187" s="70">
        <v>116</v>
      </c>
      <c r="BC187" s="70">
        <v>0</v>
      </c>
      <c r="BD187" s="70">
        <v>0</v>
      </c>
      <c r="BE187" s="70">
        <v>0</v>
      </c>
      <c r="BF187" s="70">
        <v>0</v>
      </c>
      <c r="BG187" s="70">
        <v>0</v>
      </c>
      <c r="BH187" s="70">
        <v>0</v>
      </c>
      <c r="BI187" s="70">
        <v>0</v>
      </c>
      <c r="BJ187" s="70">
        <v>0</v>
      </c>
      <c r="BK187" s="70">
        <v>0</v>
      </c>
      <c r="BM187" s="70">
        <v>29</v>
      </c>
      <c r="BN187" s="70">
        <v>29</v>
      </c>
      <c r="BO187" s="70">
        <v>29</v>
      </c>
      <c r="BP187" s="70">
        <v>29</v>
      </c>
      <c r="BQ187" s="70">
        <v>29</v>
      </c>
      <c r="BR187" s="70">
        <v>29</v>
      </c>
      <c r="BS187" s="70">
        <v>29</v>
      </c>
      <c r="BT187" s="70">
        <v>29</v>
      </c>
      <c r="BY187" s="103"/>
      <c r="CA187" s="134" t="b">
        <v>1</v>
      </c>
      <c r="CB187" s="134" t="b">
        <v>1</v>
      </c>
      <c r="CC187" s="134" t="b">
        <v>1</v>
      </c>
      <c r="CD187" s="134" t="b">
        <v>1</v>
      </c>
    </row>
    <row r="188" spans="1:82">
      <c r="A188" s="74">
        <v>183</v>
      </c>
      <c r="B188" s="70" t="s">
        <v>539</v>
      </c>
      <c r="C188" s="70" t="s">
        <v>559</v>
      </c>
      <c r="D188" s="70">
        <v>20</v>
      </c>
      <c r="E188" s="70" t="s">
        <v>186</v>
      </c>
      <c r="G188" s="70" t="s">
        <v>525</v>
      </c>
      <c r="H188" s="70" t="s">
        <v>0</v>
      </c>
      <c r="J188" s="70" t="s">
        <v>222</v>
      </c>
      <c r="N188" s="70"/>
      <c r="O188" s="70">
        <v>290</v>
      </c>
      <c r="P188" s="70">
        <v>0</v>
      </c>
      <c r="Q188" s="70">
        <v>0</v>
      </c>
      <c r="R188" s="70">
        <v>0</v>
      </c>
      <c r="S188" s="70">
        <v>290</v>
      </c>
      <c r="T188" s="70">
        <v>0</v>
      </c>
      <c r="U188" s="70">
        <v>0</v>
      </c>
      <c r="W188" s="70" t="e">
        <v>#N/A</v>
      </c>
      <c r="X188" s="70">
        <v>0</v>
      </c>
      <c r="Y188" s="70">
        <v>49.28</v>
      </c>
      <c r="Z188" s="70" t="s">
        <v>0</v>
      </c>
      <c r="AB188" s="70" t="s">
        <v>530</v>
      </c>
      <c r="AI188" s="70" t="s">
        <v>528</v>
      </c>
      <c r="AJ188" s="70">
        <v>18</v>
      </c>
      <c r="AK188" s="70">
        <v>0.55000000000000004</v>
      </c>
      <c r="AP188" s="70">
        <v>0.46300000000000002</v>
      </c>
      <c r="AX188" s="70">
        <v>0</v>
      </c>
      <c r="AY188" s="70">
        <v>0</v>
      </c>
      <c r="AZ188" s="70">
        <v>0</v>
      </c>
      <c r="BA188" s="70">
        <v>111</v>
      </c>
      <c r="BB188" s="70">
        <v>111</v>
      </c>
      <c r="BC188" s="70">
        <v>0</v>
      </c>
      <c r="BD188" s="70">
        <v>0</v>
      </c>
      <c r="BE188" s="70">
        <v>0</v>
      </c>
      <c r="BF188" s="70">
        <v>0</v>
      </c>
      <c r="BG188" s="70">
        <v>0</v>
      </c>
      <c r="BH188" s="70">
        <v>0</v>
      </c>
      <c r="BI188" s="70">
        <v>0</v>
      </c>
      <c r="BJ188" s="70">
        <v>0</v>
      </c>
      <c r="BK188" s="70">
        <v>0</v>
      </c>
      <c r="BM188" s="70">
        <v>27.75</v>
      </c>
      <c r="BN188" s="70">
        <v>27.75</v>
      </c>
      <c r="BO188" s="70">
        <v>27.75</v>
      </c>
      <c r="BP188" s="70">
        <v>27.75</v>
      </c>
      <c r="BQ188" s="70">
        <v>27.75</v>
      </c>
      <c r="BR188" s="70">
        <v>27.75</v>
      </c>
      <c r="BS188" s="70">
        <v>27.75</v>
      </c>
      <c r="BT188" s="70">
        <v>27.75</v>
      </c>
      <c r="BY188" s="103"/>
      <c r="CA188" s="134" t="b">
        <v>1</v>
      </c>
      <c r="CB188" s="134" t="b">
        <v>1</v>
      </c>
      <c r="CC188" s="134" t="b">
        <v>1</v>
      </c>
      <c r="CD188" s="134" t="b">
        <v>1</v>
      </c>
    </row>
    <row r="189" spans="1:82">
      <c r="A189" s="74">
        <v>184</v>
      </c>
      <c r="B189" s="70" t="s">
        <v>539</v>
      </c>
      <c r="C189" s="70" t="s">
        <v>559</v>
      </c>
      <c r="D189" s="70">
        <v>20</v>
      </c>
      <c r="E189" s="70" t="s">
        <v>187</v>
      </c>
      <c r="G189" s="70" t="s">
        <v>525</v>
      </c>
      <c r="H189" s="70" t="s">
        <v>0</v>
      </c>
      <c r="J189" s="70" t="s">
        <v>222</v>
      </c>
      <c r="N189" s="70"/>
      <c r="O189" s="70">
        <v>290</v>
      </c>
      <c r="P189" s="70">
        <v>0</v>
      </c>
      <c r="Q189" s="70">
        <v>0</v>
      </c>
      <c r="R189" s="70">
        <v>0</v>
      </c>
      <c r="S189" s="70">
        <v>290</v>
      </c>
      <c r="T189" s="70">
        <v>0</v>
      </c>
      <c r="U189" s="70">
        <v>0</v>
      </c>
      <c r="W189" s="70" t="e">
        <v>#N/A</v>
      </c>
      <c r="X189" s="70">
        <v>0</v>
      </c>
      <c r="Y189" s="70">
        <v>49.28</v>
      </c>
      <c r="Z189" s="70" t="s">
        <v>0</v>
      </c>
      <c r="AB189" s="70" t="s">
        <v>530</v>
      </c>
      <c r="AI189" s="70" t="s">
        <v>528</v>
      </c>
      <c r="AJ189" s="70">
        <v>18</v>
      </c>
      <c r="AK189" s="70">
        <v>0.55000000000000004</v>
      </c>
      <c r="AP189" s="70">
        <v>0.46300000000000002</v>
      </c>
      <c r="AX189" s="70">
        <v>0</v>
      </c>
      <c r="AY189" s="70">
        <v>0</v>
      </c>
      <c r="AZ189" s="70">
        <v>0</v>
      </c>
      <c r="BA189" s="70">
        <v>116</v>
      </c>
      <c r="BB189" s="70">
        <v>116</v>
      </c>
      <c r="BC189" s="70">
        <v>0</v>
      </c>
      <c r="BD189" s="70">
        <v>0</v>
      </c>
      <c r="BE189" s="70">
        <v>0</v>
      </c>
      <c r="BF189" s="70">
        <v>0</v>
      </c>
      <c r="BG189" s="70">
        <v>0</v>
      </c>
      <c r="BH189" s="70">
        <v>0</v>
      </c>
      <c r="BI189" s="70">
        <v>0</v>
      </c>
      <c r="BJ189" s="70">
        <v>0</v>
      </c>
      <c r="BK189" s="70">
        <v>0</v>
      </c>
      <c r="BM189" s="70">
        <v>29</v>
      </c>
      <c r="BN189" s="70">
        <v>29</v>
      </c>
      <c r="BO189" s="70">
        <v>29</v>
      </c>
      <c r="BP189" s="70">
        <v>29</v>
      </c>
      <c r="BQ189" s="70">
        <v>29</v>
      </c>
      <c r="BR189" s="70">
        <v>29</v>
      </c>
      <c r="BS189" s="70">
        <v>29</v>
      </c>
      <c r="BT189" s="70">
        <v>29</v>
      </c>
      <c r="BY189" s="103"/>
      <c r="CA189" s="134" t="b">
        <v>1</v>
      </c>
      <c r="CB189" s="134" t="b">
        <v>1</v>
      </c>
      <c r="CC189" s="134" t="b">
        <v>1</v>
      </c>
      <c r="CD189" s="134" t="b">
        <v>1</v>
      </c>
    </row>
    <row r="190" spans="1:82">
      <c r="A190" s="74">
        <v>185</v>
      </c>
      <c r="B190" s="70" t="s">
        <v>539</v>
      </c>
      <c r="C190" s="70" t="s">
        <v>559</v>
      </c>
      <c r="D190" s="70">
        <v>20</v>
      </c>
      <c r="E190" s="70" t="s">
        <v>188</v>
      </c>
      <c r="G190" s="70" t="s">
        <v>525</v>
      </c>
      <c r="H190" s="70" t="s">
        <v>0</v>
      </c>
      <c r="J190" s="70" t="s">
        <v>222</v>
      </c>
      <c r="N190" s="70"/>
      <c r="O190" s="70">
        <v>290</v>
      </c>
      <c r="P190" s="70">
        <v>0</v>
      </c>
      <c r="Q190" s="70">
        <v>0</v>
      </c>
      <c r="R190" s="70">
        <v>0</v>
      </c>
      <c r="S190" s="70">
        <v>290</v>
      </c>
      <c r="T190" s="70">
        <v>0</v>
      </c>
      <c r="U190" s="70">
        <v>0</v>
      </c>
      <c r="W190" s="70" t="e">
        <v>#N/A</v>
      </c>
      <c r="X190" s="70">
        <v>0</v>
      </c>
      <c r="Y190" s="70">
        <v>66.41</v>
      </c>
      <c r="Z190" s="70" t="s">
        <v>0</v>
      </c>
      <c r="AB190" s="70" t="s">
        <v>530</v>
      </c>
      <c r="AI190" s="70" t="s">
        <v>528</v>
      </c>
      <c r="AJ190" s="70">
        <v>18</v>
      </c>
      <c r="AK190" s="70">
        <v>0.55000000000000004</v>
      </c>
      <c r="AP190" s="70">
        <v>0.46300000000000002</v>
      </c>
      <c r="AX190" s="70">
        <v>0</v>
      </c>
      <c r="AY190" s="70">
        <v>0</v>
      </c>
      <c r="AZ190" s="70">
        <v>0</v>
      </c>
      <c r="BA190" s="70">
        <v>285</v>
      </c>
      <c r="BB190" s="70">
        <v>285</v>
      </c>
      <c r="BC190" s="70">
        <v>0</v>
      </c>
      <c r="BD190" s="70">
        <v>0</v>
      </c>
      <c r="BE190" s="70">
        <v>0</v>
      </c>
      <c r="BF190" s="70">
        <v>0</v>
      </c>
      <c r="BG190" s="70">
        <v>0</v>
      </c>
      <c r="BH190" s="70">
        <v>0</v>
      </c>
      <c r="BI190" s="70">
        <v>0</v>
      </c>
      <c r="BJ190" s="70">
        <v>0</v>
      </c>
      <c r="BK190" s="70">
        <v>0</v>
      </c>
      <c r="BM190" s="70">
        <v>71.25</v>
      </c>
      <c r="BN190" s="70">
        <v>71.25</v>
      </c>
      <c r="BO190" s="70">
        <v>71.25</v>
      </c>
      <c r="BP190" s="70">
        <v>71.25</v>
      </c>
      <c r="BQ190" s="70">
        <v>71.25</v>
      </c>
      <c r="BR190" s="70">
        <v>71.25</v>
      </c>
      <c r="BS190" s="70">
        <v>71.25</v>
      </c>
      <c r="BT190" s="70">
        <v>71.25</v>
      </c>
      <c r="BY190" s="103"/>
      <c r="CA190" s="134" t="b">
        <v>1</v>
      </c>
      <c r="CB190" s="134" t="b">
        <v>1</v>
      </c>
      <c r="CC190" s="134" t="b">
        <v>1</v>
      </c>
      <c r="CD190" s="134" t="b">
        <v>1</v>
      </c>
    </row>
    <row r="191" spans="1:82">
      <c r="A191" s="74">
        <v>186</v>
      </c>
      <c r="B191" s="70" t="s">
        <v>539</v>
      </c>
      <c r="C191" s="70" t="s">
        <v>559</v>
      </c>
      <c r="D191" s="70">
        <v>20</v>
      </c>
      <c r="E191" s="70" t="s">
        <v>189</v>
      </c>
      <c r="G191" s="70" t="s">
        <v>525</v>
      </c>
      <c r="H191" s="70" t="s">
        <v>0</v>
      </c>
      <c r="J191" s="70" t="s">
        <v>222</v>
      </c>
      <c r="N191" s="70"/>
      <c r="O191" s="70">
        <v>290</v>
      </c>
      <c r="P191" s="70">
        <v>0</v>
      </c>
      <c r="Q191" s="70">
        <v>0</v>
      </c>
      <c r="R191" s="70">
        <v>0</v>
      </c>
      <c r="S191" s="70">
        <v>290</v>
      </c>
      <c r="T191" s="70">
        <v>0</v>
      </c>
      <c r="U191" s="70">
        <v>0</v>
      </c>
      <c r="W191" s="70" t="e">
        <v>#N/A</v>
      </c>
      <c r="X191" s="70">
        <v>0</v>
      </c>
      <c r="Y191" s="70">
        <v>163.65</v>
      </c>
      <c r="Z191" s="70" t="s">
        <v>0</v>
      </c>
      <c r="AB191" s="70" t="s">
        <v>530</v>
      </c>
      <c r="AI191" s="70" t="s">
        <v>528</v>
      </c>
      <c r="AJ191" s="70">
        <v>18</v>
      </c>
      <c r="AK191" s="70">
        <v>0.55000000000000004</v>
      </c>
      <c r="AP191" s="70">
        <v>0.46300000000000002</v>
      </c>
      <c r="AX191" s="70">
        <v>0</v>
      </c>
      <c r="AY191" s="70">
        <v>0</v>
      </c>
      <c r="AZ191" s="70">
        <v>0</v>
      </c>
      <c r="BA191" s="70">
        <v>166</v>
      </c>
      <c r="BB191" s="70">
        <v>166</v>
      </c>
      <c r="BC191" s="70">
        <v>0</v>
      </c>
      <c r="BD191" s="70">
        <v>0</v>
      </c>
      <c r="BE191" s="70">
        <v>0</v>
      </c>
      <c r="BF191" s="70">
        <v>0</v>
      </c>
      <c r="BG191" s="70">
        <v>0</v>
      </c>
      <c r="BH191" s="70">
        <v>0</v>
      </c>
      <c r="BI191" s="70">
        <v>0</v>
      </c>
      <c r="BJ191" s="70">
        <v>0</v>
      </c>
      <c r="BK191" s="70">
        <v>0</v>
      </c>
      <c r="BM191" s="70">
        <v>41.5</v>
      </c>
      <c r="BN191" s="70">
        <v>41.5</v>
      </c>
      <c r="BO191" s="70">
        <v>41.5</v>
      </c>
      <c r="BP191" s="70">
        <v>41.5</v>
      </c>
      <c r="BQ191" s="70">
        <v>41.5</v>
      </c>
      <c r="BR191" s="70">
        <v>41.5</v>
      </c>
      <c r="BS191" s="70">
        <v>41.5</v>
      </c>
      <c r="BT191" s="70">
        <v>41.5</v>
      </c>
      <c r="BY191" s="103"/>
      <c r="CA191" s="134" t="b">
        <v>1</v>
      </c>
      <c r="CB191" s="134" t="b">
        <v>1</v>
      </c>
      <c r="CC191" s="134" t="b">
        <v>1</v>
      </c>
      <c r="CD191" s="134" t="b">
        <v>1</v>
      </c>
    </row>
    <row r="192" spans="1:82">
      <c r="A192" s="74">
        <v>187</v>
      </c>
      <c r="B192" s="70" t="s">
        <v>539</v>
      </c>
      <c r="C192" s="70" t="s">
        <v>559</v>
      </c>
      <c r="D192" s="70">
        <v>20</v>
      </c>
      <c r="E192" s="70" t="s">
        <v>190</v>
      </c>
      <c r="G192" s="70" t="s">
        <v>525</v>
      </c>
      <c r="H192" s="70" t="s">
        <v>0</v>
      </c>
      <c r="J192" s="70" t="s">
        <v>222</v>
      </c>
      <c r="N192" s="70"/>
      <c r="O192" s="70">
        <v>290</v>
      </c>
      <c r="P192" s="70">
        <v>0</v>
      </c>
      <c r="Q192" s="70">
        <v>0</v>
      </c>
      <c r="R192" s="70">
        <v>0</v>
      </c>
      <c r="S192" s="70">
        <v>290</v>
      </c>
      <c r="T192" s="70">
        <v>0</v>
      </c>
      <c r="U192" s="70">
        <v>0</v>
      </c>
      <c r="W192" s="70" t="e">
        <v>#N/A</v>
      </c>
      <c r="X192" s="70">
        <v>0</v>
      </c>
      <c r="Y192" s="70">
        <v>57.02</v>
      </c>
      <c r="Z192" s="70" t="s">
        <v>0</v>
      </c>
      <c r="AB192" s="70" t="s">
        <v>530</v>
      </c>
      <c r="AI192" s="70" t="s">
        <v>528</v>
      </c>
      <c r="AJ192" s="70">
        <v>18</v>
      </c>
      <c r="AK192" s="70">
        <v>0.55000000000000004</v>
      </c>
      <c r="AP192" s="70">
        <v>0.46300000000000002</v>
      </c>
      <c r="AX192" s="70">
        <v>0</v>
      </c>
      <c r="AY192" s="70">
        <v>0</v>
      </c>
      <c r="AZ192" s="70">
        <v>0</v>
      </c>
      <c r="BA192" s="70">
        <v>82</v>
      </c>
      <c r="BB192" s="70">
        <v>82</v>
      </c>
      <c r="BC192" s="70">
        <v>0</v>
      </c>
      <c r="BD192" s="70">
        <v>0</v>
      </c>
      <c r="BE192" s="70">
        <v>0</v>
      </c>
      <c r="BF192" s="70">
        <v>0</v>
      </c>
      <c r="BG192" s="70">
        <v>0</v>
      </c>
      <c r="BH192" s="70">
        <v>0</v>
      </c>
      <c r="BI192" s="70">
        <v>0</v>
      </c>
      <c r="BJ192" s="70">
        <v>0</v>
      </c>
      <c r="BK192" s="70">
        <v>0</v>
      </c>
      <c r="BM192" s="70">
        <v>20.5</v>
      </c>
      <c r="BN192" s="70">
        <v>20.5</v>
      </c>
      <c r="BO192" s="70">
        <v>20.5</v>
      </c>
      <c r="BP192" s="70">
        <v>20.5</v>
      </c>
      <c r="BQ192" s="70">
        <v>20.5</v>
      </c>
      <c r="BR192" s="70">
        <v>20.5</v>
      </c>
      <c r="BS192" s="70">
        <v>20.5</v>
      </c>
      <c r="BT192" s="70">
        <v>20.5</v>
      </c>
      <c r="BY192" s="103"/>
      <c r="CA192" s="134" t="b">
        <v>1</v>
      </c>
      <c r="CB192" s="134" t="b">
        <v>1</v>
      </c>
      <c r="CC192" s="134" t="b">
        <v>1</v>
      </c>
      <c r="CD192" s="134" t="b">
        <v>1</v>
      </c>
    </row>
    <row r="193" spans="1:82">
      <c r="A193" s="74">
        <v>188</v>
      </c>
      <c r="B193" s="70" t="s">
        <v>539</v>
      </c>
      <c r="C193" s="70" t="s">
        <v>559</v>
      </c>
      <c r="D193" s="70">
        <v>20</v>
      </c>
      <c r="E193" s="70" t="s">
        <v>191</v>
      </c>
      <c r="G193" s="70" t="s">
        <v>525</v>
      </c>
      <c r="H193" s="70" t="s">
        <v>0</v>
      </c>
      <c r="J193" s="70" t="s">
        <v>222</v>
      </c>
      <c r="N193" s="70"/>
      <c r="O193" s="70">
        <v>290</v>
      </c>
      <c r="P193" s="70">
        <v>0</v>
      </c>
      <c r="Q193" s="70">
        <v>0</v>
      </c>
      <c r="R193" s="70">
        <v>0</v>
      </c>
      <c r="S193" s="70">
        <v>290</v>
      </c>
      <c r="T193" s="70">
        <v>0</v>
      </c>
      <c r="U193" s="70">
        <v>0</v>
      </c>
      <c r="W193" s="70" t="e">
        <v>#N/A</v>
      </c>
      <c r="X193" s="70">
        <v>0</v>
      </c>
      <c r="Y193" s="70">
        <v>263.80799999999999</v>
      </c>
      <c r="Z193" s="70" t="s">
        <v>0</v>
      </c>
      <c r="AB193" s="70" t="s">
        <v>530</v>
      </c>
      <c r="AI193" s="70" t="s">
        <v>528</v>
      </c>
      <c r="AJ193" s="70">
        <v>18</v>
      </c>
      <c r="AK193" s="70">
        <v>0.55000000000000004</v>
      </c>
      <c r="AP193" s="70">
        <v>0.46300000000000002</v>
      </c>
      <c r="AX193" s="70">
        <v>0</v>
      </c>
      <c r="AY193" s="70">
        <v>0</v>
      </c>
      <c r="AZ193" s="70">
        <v>0</v>
      </c>
      <c r="BA193" s="70">
        <v>1</v>
      </c>
      <c r="BB193" s="70">
        <v>1</v>
      </c>
      <c r="BC193" s="70">
        <v>0</v>
      </c>
      <c r="BD193" s="70">
        <v>0</v>
      </c>
      <c r="BE193" s="70">
        <v>0</v>
      </c>
      <c r="BF193" s="70">
        <v>0</v>
      </c>
      <c r="BG193" s="70">
        <v>0</v>
      </c>
      <c r="BH193" s="70">
        <v>0</v>
      </c>
      <c r="BI193" s="70">
        <v>0</v>
      </c>
      <c r="BJ193" s="70">
        <v>0</v>
      </c>
      <c r="BK193" s="70">
        <v>0</v>
      </c>
      <c r="BM193" s="70">
        <v>0.25</v>
      </c>
      <c r="BN193" s="70">
        <v>0.25</v>
      </c>
      <c r="BO193" s="70">
        <v>0.25</v>
      </c>
      <c r="BP193" s="70">
        <v>0.25</v>
      </c>
      <c r="BQ193" s="70">
        <v>0.25</v>
      </c>
      <c r="BR193" s="70">
        <v>0.25</v>
      </c>
      <c r="BS193" s="70">
        <v>0.25</v>
      </c>
      <c r="BT193" s="70">
        <v>0.25</v>
      </c>
      <c r="BY193" s="103"/>
      <c r="CA193" s="134" t="b">
        <v>1</v>
      </c>
      <c r="CB193" s="134" t="b">
        <v>1</v>
      </c>
      <c r="CC193" s="134" t="b">
        <v>1</v>
      </c>
      <c r="CD193" s="134" t="b">
        <v>1</v>
      </c>
    </row>
    <row r="194" spans="1:82">
      <c r="A194" s="74">
        <v>189</v>
      </c>
      <c r="B194" s="70" t="s">
        <v>539</v>
      </c>
      <c r="C194" s="70" t="s">
        <v>559</v>
      </c>
      <c r="D194" s="70">
        <v>20</v>
      </c>
      <c r="E194" s="70" t="s">
        <v>192</v>
      </c>
      <c r="G194" s="70" t="s">
        <v>525</v>
      </c>
      <c r="H194" s="70" t="s">
        <v>0</v>
      </c>
      <c r="J194" s="70" t="s">
        <v>222</v>
      </c>
      <c r="N194" s="70"/>
      <c r="O194" s="70">
        <v>198</v>
      </c>
      <c r="P194" s="70">
        <v>0</v>
      </c>
      <c r="Q194" s="70">
        <v>0</v>
      </c>
      <c r="R194" s="70">
        <v>0</v>
      </c>
      <c r="S194" s="70">
        <v>198</v>
      </c>
      <c r="T194" s="70">
        <v>0</v>
      </c>
      <c r="U194" s="70">
        <v>0</v>
      </c>
      <c r="W194" s="70" t="e">
        <v>#N/A</v>
      </c>
      <c r="X194" s="70">
        <v>0</v>
      </c>
      <c r="Y194" s="70">
        <v>64.599999999999994</v>
      </c>
      <c r="Z194" s="70" t="s">
        <v>0</v>
      </c>
      <c r="AB194" s="70" t="s">
        <v>530</v>
      </c>
      <c r="AI194" s="70" t="s">
        <v>528</v>
      </c>
      <c r="AJ194" s="70">
        <v>18</v>
      </c>
      <c r="AK194" s="70">
        <v>0.55000000000000004</v>
      </c>
      <c r="AP194" s="70">
        <v>0.46300000000000002</v>
      </c>
      <c r="AX194" s="70">
        <v>0</v>
      </c>
      <c r="AY194" s="70">
        <v>0</v>
      </c>
      <c r="AZ194" s="70">
        <v>0</v>
      </c>
      <c r="BA194" s="70">
        <v>1</v>
      </c>
      <c r="BB194" s="70">
        <v>1</v>
      </c>
      <c r="BC194" s="70">
        <v>0</v>
      </c>
      <c r="BD194" s="70">
        <v>0</v>
      </c>
      <c r="BE194" s="70">
        <v>0</v>
      </c>
      <c r="BF194" s="70">
        <v>0</v>
      </c>
      <c r="BG194" s="70">
        <v>0</v>
      </c>
      <c r="BH194" s="70">
        <v>0</v>
      </c>
      <c r="BI194" s="70">
        <v>0</v>
      </c>
      <c r="BJ194" s="70">
        <v>0</v>
      </c>
      <c r="BK194" s="70">
        <v>0</v>
      </c>
      <c r="BM194" s="70">
        <v>0.25</v>
      </c>
      <c r="BN194" s="70">
        <v>0.25</v>
      </c>
      <c r="BO194" s="70">
        <v>0.25</v>
      </c>
      <c r="BP194" s="70">
        <v>0.25</v>
      </c>
      <c r="BQ194" s="70">
        <v>0.25</v>
      </c>
      <c r="BR194" s="70">
        <v>0.25</v>
      </c>
      <c r="BS194" s="70">
        <v>0.25</v>
      </c>
      <c r="BT194" s="70">
        <v>0.25</v>
      </c>
      <c r="BY194" s="103"/>
      <c r="CA194" s="134" t="b">
        <v>1</v>
      </c>
      <c r="CB194" s="134" t="b">
        <v>1</v>
      </c>
      <c r="CC194" s="134" t="b">
        <v>1</v>
      </c>
      <c r="CD194" s="134" t="b">
        <v>1</v>
      </c>
    </row>
    <row r="195" spans="1:82">
      <c r="A195" s="74">
        <v>190</v>
      </c>
      <c r="B195" s="70" t="s">
        <v>539</v>
      </c>
      <c r="C195" s="70" t="s">
        <v>559</v>
      </c>
      <c r="D195" s="70">
        <v>20</v>
      </c>
      <c r="E195" s="70" t="s">
        <v>193</v>
      </c>
      <c r="G195" s="70" t="s">
        <v>525</v>
      </c>
      <c r="H195" s="70" t="s">
        <v>0</v>
      </c>
      <c r="J195" s="70" t="s">
        <v>222</v>
      </c>
      <c r="N195" s="70"/>
      <c r="O195" s="70">
        <v>198</v>
      </c>
      <c r="P195" s="70">
        <v>0</v>
      </c>
      <c r="Q195" s="70">
        <v>0</v>
      </c>
      <c r="R195" s="70">
        <v>0</v>
      </c>
      <c r="S195" s="70">
        <v>198</v>
      </c>
      <c r="T195" s="70">
        <v>0</v>
      </c>
      <c r="U195" s="70">
        <v>0</v>
      </c>
      <c r="W195" s="70" t="e">
        <v>#N/A</v>
      </c>
      <c r="X195" s="70">
        <v>0</v>
      </c>
      <c r="Y195" s="70">
        <v>96.97</v>
      </c>
      <c r="Z195" s="70" t="s">
        <v>0</v>
      </c>
      <c r="AB195" s="70" t="s">
        <v>530</v>
      </c>
      <c r="AI195" s="70" t="s">
        <v>528</v>
      </c>
      <c r="AJ195" s="70">
        <v>18</v>
      </c>
      <c r="AK195" s="70">
        <v>0.55000000000000004</v>
      </c>
      <c r="AP195" s="70">
        <v>0.46300000000000002</v>
      </c>
      <c r="AX195" s="70">
        <v>0</v>
      </c>
      <c r="AY195" s="70">
        <v>0</v>
      </c>
      <c r="AZ195" s="70">
        <v>0</v>
      </c>
      <c r="BA195" s="70">
        <v>5</v>
      </c>
      <c r="BB195" s="70">
        <v>5</v>
      </c>
      <c r="BC195" s="70">
        <v>0</v>
      </c>
      <c r="BD195" s="70">
        <v>0</v>
      </c>
      <c r="BE195" s="70">
        <v>0</v>
      </c>
      <c r="BF195" s="70">
        <v>0</v>
      </c>
      <c r="BG195" s="70">
        <v>0</v>
      </c>
      <c r="BH195" s="70">
        <v>0</v>
      </c>
      <c r="BI195" s="70">
        <v>0</v>
      </c>
      <c r="BJ195" s="70">
        <v>0</v>
      </c>
      <c r="BK195" s="70">
        <v>0</v>
      </c>
      <c r="BM195" s="70">
        <v>1.25</v>
      </c>
      <c r="BN195" s="70">
        <v>1.25</v>
      </c>
      <c r="BO195" s="70">
        <v>1.25</v>
      </c>
      <c r="BP195" s="70">
        <v>1.25</v>
      </c>
      <c r="BQ195" s="70">
        <v>1.25</v>
      </c>
      <c r="BR195" s="70">
        <v>1.25</v>
      </c>
      <c r="BS195" s="70">
        <v>1.25</v>
      </c>
      <c r="BT195" s="70">
        <v>1.25</v>
      </c>
      <c r="BY195" s="103"/>
      <c r="CA195" s="134" t="b">
        <v>1</v>
      </c>
      <c r="CB195" s="134" t="b">
        <v>1</v>
      </c>
      <c r="CC195" s="134" t="b">
        <v>1</v>
      </c>
      <c r="CD195" s="134" t="b">
        <v>1</v>
      </c>
    </row>
    <row r="196" spans="1:82">
      <c r="A196" s="74">
        <v>191</v>
      </c>
      <c r="B196" s="70" t="s">
        <v>539</v>
      </c>
      <c r="C196" s="70" t="s">
        <v>559</v>
      </c>
      <c r="D196" s="70">
        <v>20</v>
      </c>
      <c r="E196" s="70" t="s">
        <v>194</v>
      </c>
      <c r="G196" s="70" t="s">
        <v>525</v>
      </c>
      <c r="H196" s="70" t="s">
        <v>0</v>
      </c>
      <c r="J196" s="70" t="s">
        <v>222</v>
      </c>
      <c r="N196" s="70"/>
      <c r="O196" s="70">
        <v>198</v>
      </c>
      <c r="P196" s="70">
        <v>0</v>
      </c>
      <c r="Q196" s="70">
        <v>0</v>
      </c>
      <c r="R196" s="70">
        <v>0</v>
      </c>
      <c r="S196" s="70">
        <v>198</v>
      </c>
      <c r="T196" s="70">
        <v>0</v>
      </c>
      <c r="U196" s="70">
        <v>0</v>
      </c>
      <c r="W196" s="70" t="e">
        <v>#N/A</v>
      </c>
      <c r="X196" s="70">
        <v>0</v>
      </c>
      <c r="Y196" s="70">
        <v>49.28</v>
      </c>
      <c r="Z196" s="70" t="s">
        <v>0</v>
      </c>
      <c r="AB196" s="70" t="s">
        <v>530</v>
      </c>
      <c r="AI196" s="70" t="s">
        <v>528</v>
      </c>
      <c r="AJ196" s="70">
        <v>18</v>
      </c>
      <c r="AK196" s="70">
        <v>0.55000000000000004</v>
      </c>
      <c r="AP196" s="70">
        <v>0.46300000000000002</v>
      </c>
      <c r="AX196" s="70">
        <v>0</v>
      </c>
      <c r="AY196" s="70">
        <v>0</v>
      </c>
      <c r="AZ196" s="70">
        <v>0</v>
      </c>
      <c r="BA196" s="70">
        <v>1</v>
      </c>
      <c r="BB196" s="70">
        <v>1</v>
      </c>
      <c r="BC196" s="70">
        <v>0</v>
      </c>
      <c r="BD196" s="70">
        <v>0</v>
      </c>
      <c r="BE196" s="70">
        <v>0</v>
      </c>
      <c r="BF196" s="70">
        <v>0</v>
      </c>
      <c r="BG196" s="70">
        <v>0</v>
      </c>
      <c r="BH196" s="70">
        <v>0</v>
      </c>
      <c r="BI196" s="70">
        <v>0</v>
      </c>
      <c r="BJ196" s="70">
        <v>0</v>
      </c>
      <c r="BK196" s="70">
        <v>0</v>
      </c>
      <c r="BM196" s="70">
        <v>0.25</v>
      </c>
      <c r="BN196" s="70">
        <v>0.25</v>
      </c>
      <c r="BO196" s="70">
        <v>0.25</v>
      </c>
      <c r="BP196" s="70">
        <v>0.25</v>
      </c>
      <c r="BQ196" s="70">
        <v>0.25</v>
      </c>
      <c r="BR196" s="70">
        <v>0.25</v>
      </c>
      <c r="BS196" s="70">
        <v>0.25</v>
      </c>
      <c r="BT196" s="70">
        <v>0.25</v>
      </c>
      <c r="BY196" s="103"/>
      <c r="CA196" s="134" t="b">
        <v>1</v>
      </c>
      <c r="CB196" s="134" t="b">
        <v>1</v>
      </c>
      <c r="CC196" s="134" t="b">
        <v>1</v>
      </c>
      <c r="CD196" s="134" t="b">
        <v>1</v>
      </c>
    </row>
    <row r="197" spans="1:82">
      <c r="A197" s="74">
        <v>192</v>
      </c>
      <c r="B197" s="70" t="s">
        <v>539</v>
      </c>
      <c r="C197" s="70" t="s">
        <v>559</v>
      </c>
      <c r="D197" s="70">
        <v>20</v>
      </c>
      <c r="E197" s="70" t="s">
        <v>195</v>
      </c>
      <c r="G197" s="70" t="s">
        <v>525</v>
      </c>
      <c r="H197" s="70" t="s">
        <v>0</v>
      </c>
      <c r="J197" s="70" t="s">
        <v>222</v>
      </c>
      <c r="N197" s="70"/>
      <c r="O197" s="70">
        <v>198</v>
      </c>
      <c r="P197" s="70">
        <v>0</v>
      </c>
      <c r="Q197" s="70">
        <v>0</v>
      </c>
      <c r="R197" s="70">
        <v>0</v>
      </c>
      <c r="S197" s="70">
        <v>198</v>
      </c>
      <c r="T197" s="70">
        <v>0</v>
      </c>
      <c r="U197" s="70">
        <v>0</v>
      </c>
      <c r="W197" s="70" t="e">
        <v>#N/A</v>
      </c>
      <c r="X197" s="70">
        <v>0</v>
      </c>
      <c r="Y197" s="70">
        <v>57.02</v>
      </c>
      <c r="Z197" s="70" t="s">
        <v>0</v>
      </c>
      <c r="AB197" s="70" t="s">
        <v>530</v>
      </c>
      <c r="AI197" s="70" t="s">
        <v>528</v>
      </c>
      <c r="AJ197" s="70">
        <v>18</v>
      </c>
      <c r="AK197" s="70">
        <v>0.55000000000000004</v>
      </c>
      <c r="AP197" s="70">
        <v>0.46300000000000002</v>
      </c>
      <c r="AX197" s="70">
        <v>0</v>
      </c>
      <c r="AY197" s="70">
        <v>0</v>
      </c>
      <c r="AZ197" s="70">
        <v>0</v>
      </c>
      <c r="BA197" s="70">
        <v>2</v>
      </c>
      <c r="BB197" s="70">
        <v>2</v>
      </c>
      <c r="BC197" s="70">
        <v>0</v>
      </c>
      <c r="BD197" s="70">
        <v>0</v>
      </c>
      <c r="BE197" s="70">
        <v>0</v>
      </c>
      <c r="BF197" s="70">
        <v>0</v>
      </c>
      <c r="BG197" s="70">
        <v>0</v>
      </c>
      <c r="BH197" s="70">
        <v>0</v>
      </c>
      <c r="BI197" s="70">
        <v>0</v>
      </c>
      <c r="BJ197" s="70">
        <v>0</v>
      </c>
      <c r="BK197" s="70">
        <v>0</v>
      </c>
      <c r="BM197" s="70">
        <v>0.5</v>
      </c>
      <c r="BN197" s="70">
        <v>0.5</v>
      </c>
      <c r="BO197" s="70">
        <v>0.5</v>
      </c>
      <c r="BP197" s="70">
        <v>0.5</v>
      </c>
      <c r="BQ197" s="70">
        <v>0.5</v>
      </c>
      <c r="BR197" s="70">
        <v>0.5</v>
      </c>
      <c r="BS197" s="70">
        <v>0.5</v>
      </c>
      <c r="BT197" s="70">
        <v>0.5</v>
      </c>
      <c r="BY197" s="103"/>
      <c r="CA197" s="134" t="b">
        <v>1</v>
      </c>
      <c r="CB197" s="134" t="b">
        <v>1</v>
      </c>
      <c r="CC197" s="134" t="b">
        <v>1</v>
      </c>
      <c r="CD197" s="134" t="b">
        <v>1</v>
      </c>
    </row>
    <row r="198" spans="1:82">
      <c r="A198" s="74">
        <v>193</v>
      </c>
      <c r="B198" s="70" t="s">
        <v>539</v>
      </c>
      <c r="C198" s="70" t="s">
        <v>559</v>
      </c>
      <c r="D198" s="70">
        <v>20</v>
      </c>
      <c r="E198" s="70" t="s">
        <v>196</v>
      </c>
      <c r="G198" s="70" t="s">
        <v>525</v>
      </c>
      <c r="H198" s="70" t="s">
        <v>0</v>
      </c>
      <c r="J198" s="70" t="s">
        <v>222</v>
      </c>
      <c r="N198" s="70"/>
      <c r="O198" s="70">
        <v>290</v>
      </c>
      <c r="P198" s="70">
        <v>0</v>
      </c>
      <c r="Q198" s="70">
        <v>0</v>
      </c>
      <c r="R198" s="70">
        <v>0</v>
      </c>
      <c r="S198" s="70">
        <v>290</v>
      </c>
      <c r="T198" s="70">
        <v>0</v>
      </c>
      <c r="U198" s="70">
        <v>0</v>
      </c>
      <c r="W198" s="70" t="e">
        <v>#N/A</v>
      </c>
      <c r="X198" s="70">
        <v>0</v>
      </c>
      <c r="Y198" s="70">
        <v>134.297</v>
      </c>
      <c r="Z198" s="70" t="s">
        <v>0</v>
      </c>
      <c r="AB198" s="70" t="s">
        <v>530</v>
      </c>
      <c r="AI198" s="70" t="s">
        <v>528</v>
      </c>
      <c r="AJ198" s="70">
        <v>18</v>
      </c>
      <c r="AK198" s="70">
        <v>0.55000000000000004</v>
      </c>
      <c r="AP198" s="70">
        <v>0.46300000000000002</v>
      </c>
      <c r="AX198" s="70">
        <v>0</v>
      </c>
      <c r="AY198" s="70">
        <v>0</v>
      </c>
      <c r="AZ198" s="70">
        <v>0</v>
      </c>
      <c r="BA198" s="70">
        <v>587</v>
      </c>
      <c r="BB198" s="70">
        <v>587</v>
      </c>
      <c r="BC198" s="70">
        <v>0</v>
      </c>
      <c r="BD198" s="70">
        <v>0</v>
      </c>
      <c r="BE198" s="70">
        <v>0</v>
      </c>
      <c r="BF198" s="70">
        <v>0</v>
      </c>
      <c r="BG198" s="70">
        <v>0</v>
      </c>
      <c r="BH198" s="70">
        <v>0</v>
      </c>
      <c r="BI198" s="70">
        <v>0</v>
      </c>
      <c r="BJ198" s="70">
        <v>0</v>
      </c>
      <c r="BK198" s="70">
        <v>0</v>
      </c>
      <c r="BM198" s="70">
        <v>146.75</v>
      </c>
      <c r="BN198" s="70">
        <v>146.75</v>
      </c>
      <c r="BO198" s="70">
        <v>146.75</v>
      </c>
      <c r="BP198" s="70">
        <v>146.75</v>
      </c>
      <c r="BQ198" s="70">
        <v>146.75</v>
      </c>
      <c r="BR198" s="70">
        <v>146.75</v>
      </c>
      <c r="BS198" s="70">
        <v>146.75</v>
      </c>
      <c r="BT198" s="70">
        <v>146.75</v>
      </c>
      <c r="BY198" s="103"/>
      <c r="CA198" s="134" t="b">
        <v>1</v>
      </c>
      <c r="CB198" s="134" t="b">
        <v>1</v>
      </c>
      <c r="CC198" s="134" t="b">
        <v>1</v>
      </c>
      <c r="CD198" s="134" t="b">
        <v>1</v>
      </c>
    </row>
    <row r="199" spans="1:82">
      <c r="A199" s="74">
        <v>194</v>
      </c>
      <c r="B199" s="70" t="s">
        <v>539</v>
      </c>
      <c r="C199" s="70" t="s">
        <v>559</v>
      </c>
      <c r="D199" s="70">
        <v>20</v>
      </c>
      <c r="E199" s="70" t="s">
        <v>197</v>
      </c>
      <c r="G199" s="70" t="s">
        <v>525</v>
      </c>
      <c r="H199" s="70" t="s">
        <v>0</v>
      </c>
      <c r="J199" s="70" t="s">
        <v>222</v>
      </c>
      <c r="N199" s="70"/>
      <c r="O199" s="70">
        <v>290</v>
      </c>
      <c r="P199" s="70">
        <v>0</v>
      </c>
      <c r="Q199" s="70">
        <v>0</v>
      </c>
      <c r="R199" s="70">
        <v>0</v>
      </c>
      <c r="S199" s="70">
        <v>290</v>
      </c>
      <c r="T199" s="70">
        <v>0</v>
      </c>
      <c r="U199" s="70">
        <v>0</v>
      </c>
      <c r="W199" s="70" t="e">
        <v>#N/A</v>
      </c>
      <c r="X199" s="70">
        <v>0</v>
      </c>
      <c r="Y199" s="70">
        <v>122.62</v>
      </c>
      <c r="Z199" s="70" t="s">
        <v>0</v>
      </c>
      <c r="AB199" s="70" t="s">
        <v>530</v>
      </c>
      <c r="AI199" s="70" t="s">
        <v>528</v>
      </c>
      <c r="AJ199" s="70">
        <v>18</v>
      </c>
      <c r="AK199" s="70">
        <v>0.55000000000000004</v>
      </c>
      <c r="AP199" s="70">
        <v>0.46300000000000002</v>
      </c>
      <c r="AX199" s="70">
        <v>0</v>
      </c>
      <c r="AY199" s="70">
        <v>0</v>
      </c>
      <c r="AZ199" s="70">
        <v>0</v>
      </c>
      <c r="BA199" s="70">
        <v>39</v>
      </c>
      <c r="BB199" s="70">
        <v>39</v>
      </c>
      <c r="BC199" s="70">
        <v>0</v>
      </c>
      <c r="BD199" s="70">
        <v>0</v>
      </c>
      <c r="BE199" s="70">
        <v>0</v>
      </c>
      <c r="BF199" s="70">
        <v>0</v>
      </c>
      <c r="BG199" s="70">
        <v>0</v>
      </c>
      <c r="BH199" s="70">
        <v>0</v>
      </c>
      <c r="BI199" s="70">
        <v>0</v>
      </c>
      <c r="BJ199" s="70">
        <v>0</v>
      </c>
      <c r="BK199" s="70">
        <v>0</v>
      </c>
      <c r="BM199" s="70">
        <v>9.75</v>
      </c>
      <c r="BN199" s="70">
        <v>9.75</v>
      </c>
      <c r="BO199" s="70">
        <v>9.75</v>
      </c>
      <c r="BP199" s="70">
        <v>9.75</v>
      </c>
      <c r="BQ199" s="70">
        <v>9.75</v>
      </c>
      <c r="BR199" s="70">
        <v>9.75</v>
      </c>
      <c r="BS199" s="70">
        <v>9.75</v>
      </c>
      <c r="BT199" s="70">
        <v>9.75</v>
      </c>
      <c r="BY199" s="103"/>
      <c r="CA199" s="134" t="b">
        <v>1</v>
      </c>
      <c r="CB199" s="134" t="b">
        <v>1</v>
      </c>
      <c r="CC199" s="134" t="b">
        <v>1</v>
      </c>
      <c r="CD199" s="134" t="b">
        <v>1</v>
      </c>
    </row>
    <row r="200" spans="1:82">
      <c r="A200" s="74">
        <v>195</v>
      </c>
      <c r="B200" s="70" t="s">
        <v>539</v>
      </c>
      <c r="C200" s="70" t="s">
        <v>560</v>
      </c>
      <c r="D200" s="70">
        <v>21</v>
      </c>
      <c r="E200" s="70" t="s">
        <v>198</v>
      </c>
      <c r="G200" s="70" t="s">
        <v>525</v>
      </c>
      <c r="H200" s="70" t="s">
        <v>213</v>
      </c>
      <c r="J200" s="70" t="s">
        <v>222</v>
      </c>
      <c r="N200" s="70"/>
      <c r="O200" s="70">
        <v>134.72999999999999</v>
      </c>
      <c r="P200" s="70">
        <v>28.55</v>
      </c>
      <c r="Q200" s="70">
        <v>0</v>
      </c>
      <c r="R200" s="70">
        <v>0</v>
      </c>
      <c r="S200" s="70">
        <v>0</v>
      </c>
      <c r="T200" s="70">
        <v>106.17999999999999</v>
      </c>
      <c r="U200" s="70">
        <v>0</v>
      </c>
      <c r="W200" s="70" t="e">
        <v>#N/A</v>
      </c>
      <c r="X200" s="70">
        <v>0</v>
      </c>
      <c r="Y200" s="70">
        <v>35</v>
      </c>
      <c r="Z200" s="70" t="s">
        <v>1</v>
      </c>
      <c r="AB200" s="70" t="s">
        <v>527</v>
      </c>
      <c r="AI200" s="70" t="s">
        <v>534</v>
      </c>
      <c r="AJ200" s="70">
        <v>15</v>
      </c>
      <c r="AK200" s="70">
        <v>0.55000000000000004</v>
      </c>
      <c r="AX200" s="70">
        <v>0</v>
      </c>
      <c r="AY200" s="70">
        <v>0</v>
      </c>
      <c r="AZ200" s="70">
        <v>0</v>
      </c>
      <c r="BA200" s="70">
        <v>5653.8493845064704</v>
      </c>
      <c r="BB200" s="70">
        <v>5653.8493845064704</v>
      </c>
      <c r="BC200" s="70">
        <v>0</v>
      </c>
      <c r="BD200" s="70">
        <v>0</v>
      </c>
      <c r="BE200" s="70">
        <v>0</v>
      </c>
      <c r="BF200" s="70">
        <v>0</v>
      </c>
      <c r="BG200" s="70">
        <v>0</v>
      </c>
      <c r="BH200" s="70">
        <v>0</v>
      </c>
      <c r="BI200" s="70">
        <v>0</v>
      </c>
      <c r="BJ200" s="70">
        <v>0</v>
      </c>
      <c r="BK200" s="70">
        <v>0</v>
      </c>
      <c r="BM200" s="70">
        <v>1413.4623461266176</v>
      </c>
      <c r="BN200" s="70">
        <v>1413.4623461266176</v>
      </c>
      <c r="BO200" s="70">
        <v>1413.4623461266176</v>
      </c>
      <c r="BP200" s="70">
        <v>1413.4623461266176</v>
      </c>
      <c r="BQ200" s="70">
        <v>1413.4623461266176</v>
      </c>
      <c r="BR200" s="70">
        <v>1413.4623461266176</v>
      </c>
      <c r="BS200" s="70">
        <v>1413.4623461266176</v>
      </c>
      <c r="BT200" s="70">
        <v>1413.4623461266176</v>
      </c>
      <c r="BY200" s="103"/>
      <c r="CA200" s="134" t="b">
        <v>1</v>
      </c>
      <c r="CB200" s="134" t="b">
        <v>1</v>
      </c>
      <c r="CC200" s="134" t="b">
        <v>1</v>
      </c>
      <c r="CD200" s="134" t="b">
        <v>1</v>
      </c>
    </row>
    <row r="201" spans="1:82">
      <c r="A201" s="74">
        <v>196</v>
      </c>
      <c r="B201" s="70" t="s">
        <v>539</v>
      </c>
      <c r="C201" s="70" t="s">
        <v>560</v>
      </c>
      <c r="D201" s="70">
        <v>21</v>
      </c>
      <c r="E201" s="70" t="s">
        <v>199</v>
      </c>
      <c r="G201" s="70" t="s">
        <v>525</v>
      </c>
      <c r="H201" s="70" t="s">
        <v>213</v>
      </c>
      <c r="J201" s="70" t="s">
        <v>222</v>
      </c>
      <c r="N201" s="70"/>
      <c r="O201" s="70">
        <v>1500</v>
      </c>
      <c r="P201" s="70">
        <v>1500</v>
      </c>
      <c r="Q201" s="70">
        <v>0</v>
      </c>
      <c r="R201" s="70">
        <v>0</v>
      </c>
      <c r="S201" s="70">
        <v>0</v>
      </c>
      <c r="T201" s="70">
        <v>0</v>
      </c>
      <c r="U201" s="70">
        <v>0</v>
      </c>
      <c r="W201" s="70" t="e">
        <v>#N/A</v>
      </c>
      <c r="X201" s="70">
        <v>0</v>
      </c>
      <c r="Y201" s="70">
        <v>2845</v>
      </c>
      <c r="Z201" s="70" t="s">
        <v>1</v>
      </c>
      <c r="AB201" s="70" t="s">
        <v>527</v>
      </c>
      <c r="AI201" s="70" t="s">
        <v>534</v>
      </c>
      <c r="AJ201" s="70">
        <v>15</v>
      </c>
      <c r="AK201" s="70">
        <v>0.55000000000000004</v>
      </c>
      <c r="AX201" s="70">
        <v>0</v>
      </c>
      <c r="AY201" s="70">
        <v>0</v>
      </c>
      <c r="AZ201" s="70">
        <v>0</v>
      </c>
      <c r="BA201" s="70">
        <v>20.9992920238689</v>
      </c>
      <c r="BB201" s="70">
        <v>20.9992920238689</v>
      </c>
      <c r="BC201" s="70">
        <v>0</v>
      </c>
      <c r="BD201" s="70">
        <v>0</v>
      </c>
      <c r="BE201" s="70">
        <v>0</v>
      </c>
      <c r="BF201" s="70">
        <v>0</v>
      </c>
      <c r="BG201" s="70">
        <v>0</v>
      </c>
      <c r="BH201" s="70">
        <v>0</v>
      </c>
      <c r="BI201" s="70">
        <v>0</v>
      </c>
      <c r="BJ201" s="70">
        <v>0</v>
      </c>
      <c r="BK201" s="70">
        <v>0</v>
      </c>
      <c r="BM201" s="70">
        <v>5.2498230059672251</v>
      </c>
      <c r="BN201" s="70">
        <v>5.2498230059672251</v>
      </c>
      <c r="BO201" s="70">
        <v>5.2498230059672251</v>
      </c>
      <c r="BP201" s="70">
        <v>5.2498230059672251</v>
      </c>
      <c r="BQ201" s="70">
        <v>5.2498230059672251</v>
      </c>
      <c r="BR201" s="70">
        <v>5.2498230059672251</v>
      </c>
      <c r="BS201" s="70">
        <v>5.2498230059672251</v>
      </c>
      <c r="BT201" s="70">
        <v>5.2498230059672251</v>
      </c>
      <c r="BY201" s="103"/>
      <c r="CA201" s="134" t="b">
        <v>1</v>
      </c>
      <c r="CB201" s="134" t="b">
        <v>1</v>
      </c>
      <c r="CC201" s="134" t="b">
        <v>1</v>
      </c>
      <c r="CD201" s="134" t="b">
        <v>1</v>
      </c>
    </row>
    <row r="202" spans="1:82">
      <c r="A202" s="74"/>
      <c r="D202" s="70"/>
      <c r="N202" s="70"/>
      <c r="BY202" s="103"/>
    </row>
    <row r="203" spans="1:82">
      <c r="A203" s="74"/>
      <c r="D203" s="70"/>
      <c r="N203" s="70"/>
      <c r="BY203" s="103"/>
    </row>
    <row r="204" spans="1:82">
      <c r="A204" s="74"/>
      <c r="D204" s="70"/>
      <c r="N204" s="70"/>
      <c r="BY204" s="103"/>
    </row>
    <row r="205" spans="1:82">
      <c r="A205" s="74"/>
      <c r="D205" s="70"/>
      <c r="N205" s="70"/>
      <c r="BY205" s="103"/>
    </row>
    <row r="206" spans="1:82">
      <c r="A206" s="74"/>
      <c r="D206" s="70"/>
      <c r="N206" s="70"/>
      <c r="BY206" s="103"/>
    </row>
    <row r="207" spans="1:82">
      <c r="A207" s="74"/>
      <c r="D207" s="70"/>
      <c r="N207" s="70"/>
      <c r="BY207" s="103"/>
    </row>
    <row r="208" spans="1:82">
      <c r="A208" s="74"/>
      <c r="D208" s="70"/>
      <c r="N208" s="70"/>
      <c r="BY208" s="103"/>
    </row>
    <row r="209" spans="1:77">
      <c r="A209" s="74"/>
      <c r="D209" s="70"/>
      <c r="N209" s="70"/>
      <c r="BY209" s="103"/>
    </row>
    <row r="210" spans="1:77">
      <c r="A210" s="74"/>
      <c r="D210" s="70"/>
      <c r="N210" s="70"/>
      <c r="BY210" s="103"/>
    </row>
    <row r="211" spans="1:77">
      <c r="A211" s="74"/>
      <c r="D211" s="70"/>
      <c r="N211" s="70"/>
      <c r="BY211" s="103"/>
    </row>
    <row r="212" spans="1:77">
      <c r="A212" s="74"/>
      <c r="D212" s="70"/>
      <c r="N212" s="70"/>
      <c r="BY212" s="103"/>
    </row>
    <row r="213" spans="1:77">
      <c r="A213" s="74"/>
      <c r="D213" s="70"/>
      <c r="N213" s="70"/>
      <c r="BY213" s="103"/>
    </row>
    <row r="214" spans="1:77">
      <c r="A214" s="74"/>
      <c r="D214" s="70"/>
      <c r="N214" s="70"/>
      <c r="BY214" s="103"/>
    </row>
    <row r="215" spans="1:77">
      <c r="A215" s="74"/>
      <c r="D215" s="70"/>
      <c r="N215" s="70"/>
      <c r="BY215" s="103"/>
    </row>
    <row r="216" spans="1:77">
      <c r="A216" s="74"/>
      <c r="D216" s="70"/>
      <c r="N216" s="70"/>
      <c r="BY216" s="103"/>
    </row>
    <row r="217" spans="1:77">
      <c r="A217" s="74"/>
      <c r="D217" s="70"/>
      <c r="N217" s="70"/>
      <c r="BY217" s="103"/>
    </row>
    <row r="218" spans="1:77">
      <c r="A218" s="74"/>
      <c r="D218" s="70"/>
      <c r="N218" s="70"/>
      <c r="BY218" s="103"/>
    </row>
    <row r="219" spans="1:77">
      <c r="A219" s="74"/>
      <c r="D219" s="70"/>
      <c r="N219" s="70"/>
      <c r="BY219" s="103"/>
    </row>
    <row r="220" spans="1:77">
      <c r="A220" s="74"/>
      <c r="D220" s="70"/>
      <c r="N220" s="70"/>
      <c r="BY220" s="103"/>
    </row>
    <row r="221" spans="1:77">
      <c r="A221" s="74"/>
      <c r="D221" s="70"/>
      <c r="N221" s="70"/>
      <c r="BY221" s="103"/>
    </row>
    <row r="222" spans="1:77">
      <c r="A222" s="74"/>
      <c r="D222" s="70"/>
      <c r="N222" s="70"/>
      <c r="BY222" s="103"/>
    </row>
    <row r="223" spans="1:77">
      <c r="A223" s="74"/>
      <c r="D223" s="70"/>
      <c r="N223" s="70"/>
      <c r="BY223" s="103"/>
    </row>
    <row r="224" spans="1:77">
      <c r="A224" s="74"/>
      <c r="D224" s="70"/>
      <c r="N224" s="70"/>
      <c r="BY224" s="103"/>
    </row>
    <row r="225" spans="1:77">
      <c r="A225" s="74"/>
      <c r="D225" s="70"/>
      <c r="N225" s="70"/>
      <c r="BY225" s="103"/>
    </row>
    <row r="226" spans="1:77">
      <c r="A226" s="74"/>
      <c r="D226" s="70"/>
      <c r="N226" s="70"/>
      <c r="BY226" s="103"/>
    </row>
    <row r="227" spans="1:77">
      <c r="A227" s="74"/>
      <c r="D227" s="70"/>
      <c r="N227" s="70"/>
      <c r="BY227" s="103"/>
    </row>
    <row r="228" spans="1:77">
      <c r="A228" s="74"/>
      <c r="D228" s="70"/>
      <c r="N228" s="70"/>
      <c r="BY228" s="103"/>
    </row>
    <row r="229" spans="1:77">
      <c r="A229" s="74"/>
      <c r="D229" s="70"/>
      <c r="N229" s="70"/>
      <c r="BY229" s="103"/>
    </row>
    <row r="230" spans="1:77">
      <c r="A230" s="74"/>
      <c r="D230" s="70"/>
      <c r="N230" s="70"/>
      <c r="BY230" s="103"/>
    </row>
    <row r="231" spans="1:77">
      <c r="A231" s="74"/>
      <c r="D231" s="70"/>
      <c r="N231" s="70"/>
      <c r="BY231" s="103"/>
    </row>
    <row r="232" spans="1:77">
      <c r="A232" s="74"/>
      <c r="D232" s="70"/>
      <c r="N232" s="70"/>
      <c r="BY232" s="103"/>
    </row>
    <row r="233" spans="1:77">
      <c r="A233" s="74"/>
      <c r="D233" s="70"/>
      <c r="N233" s="70"/>
      <c r="BY233" s="103"/>
    </row>
    <row r="234" spans="1:77">
      <c r="A234" s="74"/>
      <c r="D234" s="70"/>
      <c r="N234" s="70"/>
      <c r="BY234" s="103"/>
    </row>
    <row r="235" spans="1:77">
      <c r="A235" s="74"/>
      <c r="D235" s="70"/>
      <c r="N235" s="70"/>
      <c r="BY235" s="103"/>
    </row>
    <row r="236" spans="1:77">
      <c r="A236" s="74"/>
      <c r="D236" s="70"/>
      <c r="N236" s="70"/>
      <c r="BY236" s="103"/>
    </row>
    <row r="237" spans="1:77">
      <c r="A237" s="74"/>
      <c r="D237" s="70"/>
      <c r="N237" s="70"/>
      <c r="BY237" s="103"/>
    </row>
    <row r="238" spans="1:77">
      <c r="A238" s="74"/>
      <c r="D238" s="70"/>
      <c r="N238" s="70"/>
      <c r="BY238" s="103"/>
    </row>
    <row r="239" spans="1:77">
      <c r="A239" s="74"/>
      <c r="D239" s="70"/>
      <c r="N239" s="70"/>
      <c r="BY239" s="103"/>
    </row>
    <row r="240" spans="1:77">
      <c r="A240" s="74"/>
      <c r="D240" s="70"/>
      <c r="N240" s="70"/>
      <c r="BY240" s="103"/>
    </row>
    <row r="241" spans="1:77">
      <c r="A241" s="74"/>
      <c r="D241" s="70"/>
      <c r="N241" s="70"/>
      <c r="BY241" s="103"/>
    </row>
    <row r="242" spans="1:77">
      <c r="A242" s="74"/>
      <c r="D242" s="70"/>
      <c r="N242" s="70"/>
      <c r="BY242" s="103"/>
    </row>
    <row r="243" spans="1:77">
      <c r="A243" s="74"/>
      <c r="D243" s="70"/>
      <c r="N243" s="70"/>
      <c r="BY243" s="103"/>
    </row>
    <row r="244" spans="1:77">
      <c r="A244" s="74"/>
      <c r="D244" s="70"/>
      <c r="N244" s="70"/>
      <c r="BY244" s="103"/>
    </row>
    <row r="245" spans="1:77">
      <c r="A245" s="74"/>
      <c r="D245" s="70"/>
      <c r="N245" s="70"/>
      <c r="BY245" s="103"/>
    </row>
    <row r="246" spans="1:77">
      <c r="A246" s="74"/>
      <c r="D246" s="70"/>
      <c r="N246" s="70"/>
      <c r="BY246" s="103"/>
    </row>
    <row r="247" spans="1:77">
      <c r="A247" s="74"/>
      <c r="D247" s="70"/>
      <c r="N247" s="70"/>
      <c r="BY247" s="103"/>
    </row>
    <row r="248" spans="1:77">
      <c r="A248" s="74"/>
      <c r="D248" s="70"/>
      <c r="N248" s="70"/>
      <c r="BY248" s="103"/>
    </row>
    <row r="249" spans="1:77">
      <c r="A249" s="74"/>
      <c r="D249" s="70"/>
      <c r="N249" s="70"/>
      <c r="BY249" s="103"/>
    </row>
    <row r="250" spans="1:77">
      <c r="A250" s="74"/>
      <c r="D250" s="70"/>
      <c r="N250" s="70"/>
      <c r="BY250" s="103"/>
    </row>
    <row r="251" spans="1:77">
      <c r="A251" s="74"/>
      <c r="D251" s="70"/>
      <c r="N251" s="70"/>
      <c r="BY251" s="103"/>
    </row>
    <row r="252" spans="1:77">
      <c r="A252" s="74"/>
      <c r="D252" s="70"/>
      <c r="N252" s="70"/>
      <c r="BY252" s="103"/>
    </row>
    <row r="253" spans="1:77">
      <c r="A253" s="74"/>
      <c r="D253" s="70"/>
      <c r="N253" s="70"/>
      <c r="BY253" s="103"/>
    </row>
    <row r="254" spans="1:77">
      <c r="A254" s="74"/>
      <c r="D254" s="70"/>
      <c r="N254" s="70"/>
      <c r="BY254" s="103"/>
    </row>
    <row r="255" spans="1:77">
      <c r="A255" s="74"/>
      <c r="D255" s="70"/>
      <c r="N255" s="70"/>
      <c r="BY255" s="103"/>
    </row>
    <row r="256" spans="1:77">
      <c r="A256" s="74"/>
      <c r="D256" s="70"/>
      <c r="N256" s="70"/>
      <c r="BY256" s="103"/>
    </row>
    <row r="257" spans="1:77">
      <c r="A257" s="74"/>
      <c r="D257" s="70"/>
      <c r="N257" s="70"/>
      <c r="BY257" s="103"/>
    </row>
    <row r="258" spans="1:77">
      <c r="A258" s="74"/>
      <c r="D258" s="70"/>
      <c r="N258" s="70"/>
      <c r="BY258" s="103"/>
    </row>
    <row r="259" spans="1:77">
      <c r="A259" s="74"/>
      <c r="D259" s="70"/>
      <c r="N259" s="70"/>
      <c r="BY259" s="103"/>
    </row>
    <row r="260" spans="1:77">
      <c r="A260" s="74"/>
      <c r="D260" s="70"/>
      <c r="N260" s="70"/>
      <c r="BY260" s="103"/>
    </row>
    <row r="261" spans="1:77">
      <c r="A261" s="74"/>
      <c r="D261" s="70"/>
      <c r="N261" s="70"/>
      <c r="BY261" s="103"/>
    </row>
    <row r="262" spans="1:77">
      <c r="A262" s="74"/>
      <c r="D262" s="70"/>
      <c r="N262" s="70"/>
      <c r="BY262" s="103"/>
    </row>
    <row r="263" spans="1:77">
      <c r="A263" s="74"/>
      <c r="D263" s="70"/>
      <c r="N263" s="70"/>
      <c r="BY263" s="103"/>
    </row>
    <row r="264" spans="1:77">
      <c r="A264" s="74"/>
      <c r="D264" s="70"/>
      <c r="N264" s="70"/>
      <c r="BY264" s="103"/>
    </row>
    <row r="265" spans="1:77">
      <c r="A265" s="74"/>
      <c r="D265" s="70"/>
      <c r="N265" s="70"/>
      <c r="BY265" s="103"/>
    </row>
    <row r="266" spans="1:77">
      <c r="A266" s="74"/>
      <c r="D266" s="70"/>
      <c r="N266" s="70"/>
      <c r="BY266" s="103"/>
    </row>
    <row r="267" spans="1:77">
      <c r="A267" s="74"/>
      <c r="D267" s="70"/>
      <c r="N267" s="70"/>
      <c r="BY267" s="103"/>
    </row>
    <row r="268" spans="1:77">
      <c r="A268" s="74"/>
      <c r="D268" s="70"/>
      <c r="N268" s="70"/>
      <c r="BY268" s="103"/>
    </row>
    <row r="269" spans="1:77">
      <c r="A269" s="74"/>
      <c r="D269" s="70"/>
      <c r="N269" s="70"/>
      <c r="BY269" s="103"/>
    </row>
    <row r="270" spans="1:77">
      <c r="A270" s="74"/>
      <c r="D270" s="70"/>
      <c r="N270" s="70"/>
      <c r="BY270" s="103"/>
    </row>
    <row r="271" spans="1:77">
      <c r="A271" s="74"/>
      <c r="D271" s="70"/>
      <c r="N271" s="70"/>
      <c r="BY271" s="103"/>
    </row>
    <row r="272" spans="1:77">
      <c r="A272" s="74"/>
      <c r="D272" s="70"/>
      <c r="N272" s="70"/>
      <c r="BY272" s="103"/>
    </row>
    <row r="273" spans="1:77">
      <c r="A273" s="74"/>
      <c r="D273" s="70"/>
      <c r="N273" s="70"/>
      <c r="BY273" s="103"/>
    </row>
    <row r="274" spans="1:77">
      <c r="A274" s="74"/>
      <c r="D274" s="70"/>
      <c r="N274" s="70"/>
      <c r="BY274" s="103"/>
    </row>
    <row r="275" spans="1:77">
      <c r="A275" s="74"/>
      <c r="D275" s="70"/>
      <c r="N275" s="70"/>
      <c r="BY275" s="103"/>
    </row>
    <row r="276" spans="1:77">
      <c r="A276" s="74"/>
      <c r="D276" s="70"/>
      <c r="N276" s="70"/>
      <c r="BY276" s="103"/>
    </row>
    <row r="277" spans="1:77">
      <c r="A277" s="74"/>
      <c r="D277" s="70"/>
      <c r="N277" s="70"/>
      <c r="BY277" s="103"/>
    </row>
    <row r="278" spans="1:77">
      <c r="A278" s="74"/>
      <c r="D278" s="70"/>
      <c r="N278" s="70"/>
      <c r="BY278" s="103"/>
    </row>
    <row r="279" spans="1:77">
      <c r="A279" s="74"/>
      <c r="D279" s="70"/>
      <c r="N279" s="70"/>
      <c r="BY279" s="103"/>
    </row>
    <row r="280" spans="1:77">
      <c r="A280" s="74"/>
      <c r="D280" s="70"/>
      <c r="N280" s="70"/>
      <c r="BY280" s="103"/>
    </row>
    <row r="281" spans="1:77">
      <c r="A281" s="74"/>
      <c r="D281" s="70"/>
      <c r="N281" s="70"/>
      <c r="BY281" s="103"/>
    </row>
    <row r="282" spans="1:77">
      <c r="A282" s="74"/>
      <c r="D282" s="70"/>
      <c r="N282" s="70"/>
      <c r="BY282" s="103"/>
    </row>
    <row r="283" spans="1:77">
      <c r="A283" s="74"/>
      <c r="D283" s="70"/>
      <c r="N283" s="70"/>
      <c r="BY283" s="103"/>
    </row>
    <row r="284" spans="1:77">
      <c r="A284" s="74"/>
      <c r="D284" s="70"/>
      <c r="N284" s="70"/>
      <c r="BY284" s="103"/>
    </row>
    <row r="285" spans="1:77">
      <c r="A285" s="74"/>
      <c r="D285" s="70"/>
      <c r="N285" s="70"/>
      <c r="BY285" s="103"/>
    </row>
    <row r="286" spans="1:77">
      <c r="A286" s="74"/>
      <c r="D286" s="70"/>
      <c r="N286" s="70"/>
      <c r="BY286" s="103"/>
    </row>
    <row r="287" spans="1:77">
      <c r="A287" s="74"/>
      <c r="D287" s="70"/>
      <c r="N287" s="70"/>
      <c r="BY287" s="103"/>
    </row>
    <row r="288" spans="1:77">
      <c r="A288" s="74"/>
      <c r="D288" s="70"/>
      <c r="N288" s="70"/>
      <c r="BY288" s="103"/>
    </row>
    <row r="289" spans="1:77">
      <c r="A289" s="74"/>
      <c r="D289" s="70"/>
      <c r="N289" s="70"/>
      <c r="BY289" s="103"/>
    </row>
    <row r="290" spans="1:77">
      <c r="A290" s="74"/>
      <c r="D290" s="70"/>
      <c r="N290" s="70"/>
      <c r="BY290" s="103"/>
    </row>
    <row r="291" spans="1:77">
      <c r="A291" s="74"/>
      <c r="D291" s="70"/>
      <c r="N291" s="70"/>
      <c r="BY291" s="103"/>
    </row>
    <row r="292" spans="1:77">
      <c r="A292" s="74"/>
      <c r="D292" s="70"/>
      <c r="N292" s="70"/>
      <c r="BY292" s="103"/>
    </row>
    <row r="293" spans="1:77">
      <c r="A293" s="74"/>
      <c r="D293" s="70"/>
      <c r="N293" s="70"/>
      <c r="BY293" s="103"/>
    </row>
    <row r="294" spans="1:77">
      <c r="A294" s="74"/>
      <c r="D294" s="70"/>
      <c r="N294" s="70"/>
      <c r="BY294" s="103"/>
    </row>
    <row r="295" spans="1:77">
      <c r="A295" s="74"/>
      <c r="D295" s="70"/>
      <c r="N295" s="70"/>
      <c r="BY295" s="103"/>
    </row>
    <row r="296" spans="1:77">
      <c r="A296" s="74"/>
      <c r="D296" s="70"/>
      <c r="N296" s="70"/>
      <c r="BY296" s="103"/>
    </row>
    <row r="297" spans="1:77">
      <c r="A297" s="74"/>
      <c r="D297" s="70"/>
      <c r="N297" s="70"/>
      <c r="BY297" s="103"/>
    </row>
    <row r="298" spans="1:77">
      <c r="A298" s="74"/>
      <c r="D298" s="70"/>
      <c r="N298" s="70"/>
      <c r="BY298" s="103"/>
    </row>
    <row r="299" spans="1:77">
      <c r="A299" s="74"/>
      <c r="D299" s="70"/>
      <c r="N299" s="70"/>
      <c r="BY299" s="103"/>
    </row>
    <row r="300" spans="1:77">
      <c r="A300" s="74"/>
      <c r="D300" s="70"/>
      <c r="N300" s="70"/>
      <c r="BY300" s="103"/>
    </row>
    <row r="301" spans="1:77">
      <c r="A301" s="74"/>
      <c r="D301" s="70"/>
      <c r="N301" s="70"/>
      <c r="BY301" s="103"/>
    </row>
    <row r="302" spans="1:77">
      <c r="A302" s="74"/>
      <c r="D302" s="70"/>
      <c r="N302" s="70"/>
      <c r="BY302" s="103"/>
    </row>
    <row r="303" spans="1:77">
      <c r="A303" s="74"/>
      <c r="D303" s="70"/>
      <c r="N303" s="70"/>
      <c r="BY303" s="103"/>
    </row>
    <row r="304" spans="1:77">
      <c r="A304" s="74"/>
      <c r="D304" s="70"/>
      <c r="N304" s="70"/>
      <c r="BY304" s="103"/>
    </row>
    <row r="305" spans="1:77">
      <c r="A305" s="74"/>
      <c r="D305" s="70"/>
      <c r="N305" s="70"/>
      <c r="BY305" s="103"/>
    </row>
    <row r="306" spans="1:77">
      <c r="A306" s="74"/>
      <c r="D306" s="70"/>
      <c r="N306" s="70"/>
      <c r="BY306" s="103"/>
    </row>
    <row r="307" spans="1:77">
      <c r="A307" s="74"/>
      <c r="D307" s="70"/>
      <c r="N307" s="70"/>
      <c r="BY307" s="103"/>
    </row>
    <row r="308" spans="1:77">
      <c r="A308" s="74"/>
      <c r="D308" s="70"/>
      <c r="N308" s="70"/>
      <c r="BY308" s="103"/>
    </row>
    <row r="309" spans="1:77">
      <c r="A309" s="74"/>
      <c r="D309" s="70"/>
      <c r="N309" s="70"/>
      <c r="BY309" s="103"/>
    </row>
    <row r="310" spans="1:77">
      <c r="A310" s="74"/>
      <c r="D310" s="70"/>
      <c r="N310" s="70"/>
      <c r="BY310" s="103"/>
    </row>
    <row r="311" spans="1:77">
      <c r="A311" s="74"/>
      <c r="D311" s="70"/>
      <c r="N311" s="70"/>
      <c r="BY311" s="103"/>
    </row>
    <row r="312" spans="1:77">
      <c r="A312" s="74"/>
      <c r="D312" s="70"/>
      <c r="N312" s="70"/>
      <c r="BY312" s="103"/>
    </row>
    <row r="313" spans="1:77">
      <c r="A313" s="74"/>
      <c r="D313" s="70"/>
      <c r="N313" s="70"/>
      <c r="BY313" s="103"/>
    </row>
    <row r="314" spans="1:77">
      <c r="A314" s="74"/>
      <c r="D314" s="70"/>
      <c r="N314" s="70"/>
      <c r="BY314" s="103"/>
    </row>
    <row r="315" spans="1:77">
      <c r="A315" s="74"/>
      <c r="D315" s="70"/>
      <c r="N315" s="70"/>
      <c r="BY315" s="103"/>
    </row>
    <row r="316" spans="1:77">
      <c r="A316" s="74"/>
      <c r="D316" s="70"/>
      <c r="N316" s="70"/>
      <c r="BY316" s="103"/>
    </row>
    <row r="317" spans="1:77">
      <c r="A317" s="74"/>
      <c r="D317" s="70"/>
      <c r="N317" s="70"/>
      <c r="BY317" s="103"/>
    </row>
    <row r="318" spans="1:77">
      <c r="A318" s="74"/>
      <c r="D318" s="70"/>
      <c r="N318" s="70"/>
      <c r="BY318" s="103"/>
    </row>
    <row r="319" spans="1:77">
      <c r="A319" s="74"/>
      <c r="D319" s="70"/>
      <c r="N319" s="70"/>
      <c r="BY319" s="103"/>
    </row>
    <row r="320" spans="1:77">
      <c r="A320" s="74"/>
      <c r="D320" s="70"/>
      <c r="N320" s="70"/>
      <c r="BY320" s="103"/>
    </row>
    <row r="321" spans="1:77">
      <c r="A321" s="74"/>
      <c r="D321" s="70"/>
      <c r="N321" s="70"/>
      <c r="BY321" s="103"/>
    </row>
    <row r="322" spans="1:77">
      <c r="A322" s="74"/>
      <c r="D322" s="70"/>
      <c r="N322" s="70"/>
      <c r="BY322" s="103"/>
    </row>
    <row r="323" spans="1:77">
      <c r="A323" s="74"/>
      <c r="D323" s="70"/>
      <c r="N323" s="70"/>
      <c r="BY323" s="103"/>
    </row>
    <row r="324" spans="1:77">
      <c r="A324" s="74"/>
      <c r="D324" s="70"/>
      <c r="N324" s="70"/>
      <c r="BY324" s="103"/>
    </row>
    <row r="325" spans="1:77">
      <c r="A325" s="74"/>
      <c r="D325" s="70"/>
      <c r="N325" s="70"/>
      <c r="BY325" s="103"/>
    </row>
    <row r="326" spans="1:77">
      <c r="A326" s="74"/>
      <c r="D326" s="70"/>
      <c r="N326" s="70"/>
      <c r="BY326" s="103"/>
    </row>
    <row r="327" spans="1:77">
      <c r="A327" s="74"/>
      <c r="D327" s="70"/>
      <c r="N327" s="70"/>
      <c r="BY327" s="103"/>
    </row>
    <row r="328" spans="1:77">
      <c r="A328" s="74"/>
      <c r="D328" s="70"/>
      <c r="N328" s="70"/>
      <c r="BY328" s="103"/>
    </row>
    <row r="329" spans="1:77">
      <c r="A329" s="74"/>
      <c r="D329" s="70"/>
      <c r="N329" s="70"/>
      <c r="BY329" s="103"/>
    </row>
    <row r="330" spans="1:77">
      <c r="A330" s="74"/>
      <c r="D330" s="70"/>
      <c r="N330" s="70"/>
      <c r="BY330" s="103"/>
    </row>
    <row r="331" spans="1:77">
      <c r="A331" s="74"/>
      <c r="D331" s="70"/>
      <c r="N331" s="70"/>
      <c r="BY331" s="103"/>
    </row>
    <row r="332" spans="1:77">
      <c r="A332" s="74"/>
      <c r="D332" s="70"/>
      <c r="N332" s="70"/>
      <c r="BY332" s="103"/>
    </row>
    <row r="333" spans="1:77">
      <c r="A333" s="74"/>
      <c r="D333" s="70"/>
      <c r="N333" s="70"/>
      <c r="BY333" s="103"/>
    </row>
    <row r="334" spans="1:77">
      <c r="A334" s="74"/>
      <c r="D334" s="70"/>
      <c r="N334" s="70"/>
      <c r="BY334" s="103"/>
    </row>
    <row r="335" spans="1:77">
      <c r="A335" s="74"/>
      <c r="D335" s="70"/>
      <c r="N335" s="70"/>
      <c r="BY335" s="103"/>
    </row>
    <row r="336" spans="1:77">
      <c r="A336" s="74"/>
      <c r="D336" s="70"/>
      <c r="N336" s="70"/>
      <c r="BY336" s="103"/>
    </row>
    <row r="337" spans="1:77">
      <c r="A337" s="74"/>
      <c r="D337" s="70"/>
      <c r="N337" s="70"/>
      <c r="BY337" s="103"/>
    </row>
    <row r="338" spans="1:77">
      <c r="A338" s="74"/>
      <c r="D338" s="70"/>
      <c r="N338" s="70"/>
      <c r="BY338" s="103"/>
    </row>
    <row r="339" spans="1:77">
      <c r="A339" s="74"/>
      <c r="D339" s="70"/>
      <c r="N339" s="70"/>
      <c r="BY339" s="103"/>
    </row>
    <row r="340" spans="1:77">
      <c r="A340" s="74"/>
      <c r="D340" s="70"/>
      <c r="N340" s="70"/>
      <c r="BY340" s="103"/>
    </row>
    <row r="341" spans="1:77">
      <c r="A341" s="74"/>
      <c r="D341" s="70"/>
      <c r="N341" s="70"/>
      <c r="BY341" s="103"/>
    </row>
    <row r="342" spans="1:77">
      <c r="A342" s="74"/>
      <c r="D342" s="70"/>
      <c r="N342" s="70"/>
      <c r="BY342" s="103"/>
    </row>
    <row r="343" spans="1:77">
      <c r="A343" s="74"/>
      <c r="D343" s="70"/>
      <c r="N343" s="70"/>
      <c r="BY343" s="103"/>
    </row>
    <row r="344" spans="1:77">
      <c r="A344" s="74"/>
      <c r="D344" s="70"/>
      <c r="N344" s="70"/>
      <c r="BY344" s="103"/>
    </row>
    <row r="345" spans="1:77">
      <c r="A345" s="74"/>
      <c r="D345" s="70"/>
      <c r="N345" s="70"/>
      <c r="BY345" s="103"/>
    </row>
    <row r="346" spans="1:77">
      <c r="A346" s="74"/>
      <c r="D346" s="70"/>
      <c r="N346" s="70"/>
      <c r="BY346" s="103"/>
    </row>
    <row r="347" spans="1:77">
      <c r="A347" s="74"/>
      <c r="D347" s="70"/>
      <c r="N347" s="70"/>
      <c r="BY347" s="103"/>
    </row>
    <row r="348" spans="1:77">
      <c r="A348" s="74"/>
      <c r="D348" s="70"/>
      <c r="N348" s="70"/>
      <c r="BY348" s="103"/>
    </row>
    <row r="349" spans="1:77">
      <c r="A349" s="74"/>
      <c r="D349" s="70"/>
      <c r="N349" s="70"/>
      <c r="BY349" s="103"/>
    </row>
    <row r="350" spans="1:77">
      <c r="A350" s="74"/>
      <c r="D350" s="70"/>
      <c r="N350" s="70"/>
      <c r="BY350" s="103"/>
    </row>
    <row r="351" spans="1:77">
      <c r="A351" s="74"/>
      <c r="D351" s="70"/>
      <c r="N351" s="70"/>
      <c r="BY351" s="103"/>
    </row>
    <row r="352" spans="1:77">
      <c r="A352" s="74"/>
      <c r="D352" s="70"/>
      <c r="N352" s="70"/>
      <c r="BY352" s="103"/>
    </row>
    <row r="353" spans="1:77">
      <c r="A353" s="74"/>
      <c r="D353" s="70"/>
      <c r="N353" s="70"/>
      <c r="BY353" s="103"/>
    </row>
    <row r="354" spans="1:77">
      <c r="A354" s="74"/>
      <c r="D354" s="70"/>
      <c r="N354" s="70"/>
      <c r="BY354" s="103"/>
    </row>
    <row r="355" spans="1:77">
      <c r="A355" s="74"/>
      <c r="D355" s="70"/>
      <c r="N355" s="70"/>
      <c r="BY355" s="103"/>
    </row>
    <row r="356" spans="1:77">
      <c r="A356" s="74"/>
      <c r="D356" s="70"/>
      <c r="N356" s="70"/>
      <c r="BY356" s="103"/>
    </row>
    <row r="357" spans="1:77">
      <c r="A357" s="74"/>
      <c r="D357" s="70"/>
      <c r="N357" s="70"/>
      <c r="BY357" s="103"/>
    </row>
    <row r="358" spans="1:77">
      <c r="A358" s="74"/>
      <c r="D358" s="70"/>
      <c r="N358" s="70"/>
      <c r="BY358" s="103"/>
    </row>
    <row r="359" spans="1:77">
      <c r="A359" s="74"/>
      <c r="D359" s="70"/>
      <c r="N359" s="70"/>
      <c r="BY359" s="103"/>
    </row>
    <row r="360" spans="1:77">
      <c r="A360" s="74"/>
      <c r="D360" s="70"/>
      <c r="N360" s="70"/>
      <c r="BY360" s="103"/>
    </row>
    <row r="361" spans="1:77">
      <c r="A361" s="74"/>
      <c r="D361" s="70"/>
      <c r="N361" s="70"/>
      <c r="BY361" s="103"/>
    </row>
    <row r="362" spans="1:77">
      <c r="A362" s="74"/>
      <c r="D362" s="70"/>
      <c r="N362" s="70"/>
      <c r="BY362" s="103"/>
    </row>
    <row r="363" spans="1:77">
      <c r="A363" s="74"/>
      <c r="D363" s="70"/>
      <c r="N363" s="70"/>
      <c r="BY363" s="103"/>
    </row>
    <row r="364" spans="1:77">
      <c r="A364" s="74"/>
      <c r="D364" s="70"/>
      <c r="N364" s="70"/>
      <c r="BY364" s="103"/>
    </row>
    <row r="365" spans="1:77">
      <c r="A365" s="74"/>
      <c r="D365" s="70"/>
      <c r="N365" s="70"/>
      <c r="BY365" s="103"/>
    </row>
    <row r="366" spans="1:77">
      <c r="A366" s="74"/>
      <c r="D366" s="70"/>
      <c r="N366" s="70"/>
      <c r="BY366" s="103"/>
    </row>
    <row r="367" spans="1:77">
      <c r="A367" s="74"/>
      <c r="D367" s="70"/>
      <c r="N367" s="70"/>
      <c r="BY367" s="103"/>
    </row>
    <row r="368" spans="1:77">
      <c r="A368" s="74"/>
      <c r="D368" s="70"/>
      <c r="N368" s="70"/>
      <c r="BY368" s="103"/>
    </row>
    <row r="369" spans="1:77">
      <c r="A369" s="74"/>
      <c r="D369" s="70"/>
      <c r="N369" s="70"/>
      <c r="BY369" s="103"/>
    </row>
    <row r="370" spans="1:77">
      <c r="A370" s="74"/>
      <c r="D370" s="70"/>
      <c r="N370" s="70"/>
      <c r="BY370" s="103"/>
    </row>
    <row r="371" spans="1:77">
      <c r="A371" s="74"/>
      <c r="D371" s="70"/>
      <c r="N371" s="70"/>
      <c r="BY371" s="103"/>
    </row>
    <row r="372" spans="1:77">
      <c r="A372" s="74"/>
      <c r="D372" s="70"/>
      <c r="N372" s="70"/>
      <c r="BY372" s="103"/>
    </row>
    <row r="373" spans="1:77">
      <c r="A373" s="74"/>
      <c r="D373" s="70"/>
      <c r="N373" s="70"/>
      <c r="BY373" s="103"/>
    </row>
    <row r="374" spans="1:77">
      <c r="A374" s="74"/>
      <c r="D374" s="70"/>
      <c r="N374" s="70"/>
      <c r="BY374" s="103"/>
    </row>
    <row r="375" spans="1:77">
      <c r="A375" s="74"/>
      <c r="D375" s="70"/>
      <c r="N375" s="70"/>
      <c r="BY375" s="103"/>
    </row>
    <row r="376" spans="1:77">
      <c r="A376" s="74"/>
      <c r="D376" s="70"/>
      <c r="N376" s="70"/>
      <c r="BY376" s="103"/>
    </row>
    <row r="377" spans="1:77">
      <c r="A377" s="74"/>
      <c r="D377" s="70"/>
      <c r="N377" s="70"/>
      <c r="BY377" s="103"/>
    </row>
    <row r="378" spans="1:77">
      <c r="A378" s="74"/>
      <c r="D378" s="70"/>
      <c r="N378" s="70"/>
      <c r="BY378" s="103"/>
    </row>
    <row r="379" spans="1:77">
      <c r="A379" s="74"/>
      <c r="D379" s="70"/>
      <c r="N379" s="70"/>
      <c r="BY379" s="103"/>
    </row>
    <row r="380" spans="1:77">
      <c r="A380" s="74"/>
      <c r="D380" s="70"/>
      <c r="N380" s="70"/>
      <c r="BY380" s="103"/>
    </row>
    <row r="381" spans="1:77">
      <c r="A381" s="74"/>
      <c r="D381" s="70"/>
      <c r="N381" s="70"/>
      <c r="BY381" s="103"/>
    </row>
    <row r="382" spans="1:77">
      <c r="A382" s="74"/>
      <c r="D382" s="70"/>
      <c r="N382" s="70"/>
      <c r="BY382" s="103"/>
    </row>
    <row r="383" spans="1:77">
      <c r="A383" s="74"/>
      <c r="D383" s="70"/>
      <c r="N383" s="70"/>
      <c r="BY383" s="103"/>
    </row>
    <row r="384" spans="1:77">
      <c r="A384" s="74"/>
      <c r="D384" s="70"/>
      <c r="N384" s="70"/>
      <c r="BY384" s="103"/>
    </row>
    <row r="385" spans="1:77">
      <c r="A385" s="74"/>
      <c r="D385" s="70"/>
      <c r="N385" s="70"/>
      <c r="BY385" s="103"/>
    </row>
    <row r="386" spans="1:77">
      <c r="A386" s="74"/>
      <c r="D386" s="70"/>
      <c r="N386" s="70"/>
      <c r="BY386" s="103"/>
    </row>
    <row r="387" spans="1:77">
      <c r="A387" s="74"/>
      <c r="D387" s="70"/>
      <c r="N387" s="70"/>
      <c r="BY387" s="103"/>
    </row>
    <row r="388" spans="1:77">
      <c r="A388" s="74"/>
      <c r="D388" s="70"/>
      <c r="N388" s="70"/>
      <c r="BY388" s="103"/>
    </row>
    <row r="389" spans="1:77">
      <c r="A389" s="74"/>
      <c r="D389" s="70"/>
      <c r="N389" s="70"/>
      <c r="BY389" s="103"/>
    </row>
    <row r="390" spans="1:77">
      <c r="A390" s="74"/>
      <c r="D390" s="70"/>
      <c r="N390" s="70"/>
      <c r="BY390" s="103"/>
    </row>
    <row r="391" spans="1:77">
      <c r="A391" s="74"/>
      <c r="D391" s="70"/>
      <c r="N391" s="70"/>
      <c r="BY391" s="103"/>
    </row>
    <row r="392" spans="1:77">
      <c r="A392" s="74"/>
      <c r="D392" s="70"/>
      <c r="N392" s="70"/>
      <c r="BY392" s="103"/>
    </row>
    <row r="393" spans="1:77">
      <c r="A393" s="74"/>
      <c r="D393" s="70"/>
      <c r="N393" s="70"/>
      <c r="BY393" s="103"/>
    </row>
    <row r="394" spans="1:77">
      <c r="A394" s="74"/>
      <c r="D394" s="70"/>
      <c r="N394" s="70"/>
      <c r="BY394" s="103"/>
    </row>
    <row r="395" spans="1:77">
      <c r="A395" s="74"/>
      <c r="D395" s="70"/>
      <c r="N395" s="70"/>
      <c r="BY395" s="103"/>
    </row>
    <row r="396" spans="1:77">
      <c r="A396" s="74"/>
      <c r="D396" s="70"/>
      <c r="N396" s="70"/>
      <c r="BY396" s="103"/>
    </row>
    <row r="397" spans="1:77">
      <c r="A397" s="74"/>
      <c r="D397" s="70"/>
      <c r="N397" s="70"/>
      <c r="BY397" s="103"/>
    </row>
    <row r="398" spans="1:77">
      <c r="A398" s="74"/>
      <c r="D398" s="70"/>
      <c r="N398" s="70"/>
      <c r="BY398" s="103"/>
    </row>
    <row r="399" spans="1:77">
      <c r="A399" s="74"/>
      <c r="D399" s="70"/>
      <c r="N399" s="70"/>
      <c r="BY399" s="103"/>
    </row>
    <row r="400" spans="1:77">
      <c r="A400" s="74"/>
      <c r="D400" s="70"/>
      <c r="N400" s="70"/>
      <c r="BY400" s="103"/>
    </row>
    <row r="401" spans="1:77">
      <c r="A401" s="74"/>
      <c r="D401" s="70"/>
      <c r="N401" s="70"/>
      <c r="BY401" s="103"/>
    </row>
    <row r="402" spans="1:77">
      <c r="A402" s="74"/>
      <c r="D402" s="70"/>
      <c r="N402" s="70"/>
      <c r="BY402" s="103"/>
    </row>
    <row r="403" spans="1:77">
      <c r="A403" s="74"/>
      <c r="D403" s="70"/>
      <c r="N403" s="70"/>
      <c r="BY403" s="103"/>
    </row>
    <row r="404" spans="1:77">
      <c r="A404" s="74"/>
      <c r="D404" s="70"/>
      <c r="N404" s="70"/>
      <c r="BY404" s="103"/>
    </row>
    <row r="405" spans="1:77">
      <c r="A405" s="74"/>
      <c r="D405" s="70"/>
      <c r="N405" s="70"/>
      <c r="BY405" s="103"/>
    </row>
    <row r="406" spans="1:77">
      <c r="A406" s="74"/>
      <c r="D406" s="70"/>
      <c r="N406" s="70"/>
      <c r="BY406" s="103"/>
    </row>
    <row r="407" spans="1:77">
      <c r="A407" s="74"/>
      <c r="D407" s="70"/>
      <c r="N407" s="70"/>
      <c r="BY407" s="103"/>
    </row>
    <row r="408" spans="1:77">
      <c r="A408" s="74"/>
      <c r="D408" s="70"/>
      <c r="N408" s="70"/>
      <c r="BY408" s="103"/>
    </row>
    <row r="409" spans="1:77">
      <c r="A409" s="74"/>
      <c r="D409" s="70"/>
      <c r="N409" s="70"/>
      <c r="BY409" s="103"/>
    </row>
    <row r="410" spans="1:77">
      <c r="A410" s="74"/>
      <c r="D410" s="70"/>
      <c r="N410" s="70"/>
      <c r="BY410" s="103"/>
    </row>
    <row r="411" spans="1:77">
      <c r="A411" s="74"/>
      <c r="D411" s="70"/>
      <c r="N411" s="70"/>
      <c r="BY411" s="103"/>
    </row>
    <row r="412" spans="1:77">
      <c r="A412" s="74"/>
      <c r="D412" s="70"/>
      <c r="N412" s="70"/>
      <c r="BY412" s="103"/>
    </row>
    <row r="413" spans="1:77">
      <c r="A413" s="74"/>
      <c r="D413" s="70"/>
      <c r="N413" s="70"/>
      <c r="BY413" s="103"/>
    </row>
    <row r="414" spans="1:77">
      <c r="A414" s="74"/>
      <c r="D414" s="70"/>
      <c r="N414" s="70"/>
      <c r="BY414" s="103"/>
    </row>
    <row r="415" spans="1:77">
      <c r="A415" s="74"/>
      <c r="D415" s="70"/>
      <c r="N415" s="70"/>
      <c r="BY415" s="103"/>
    </row>
    <row r="416" spans="1:77">
      <c r="A416" s="74"/>
      <c r="D416" s="70"/>
      <c r="N416" s="70"/>
      <c r="BY416" s="103"/>
    </row>
    <row r="417" spans="1:77">
      <c r="A417" s="74"/>
      <c r="D417" s="70"/>
      <c r="N417" s="70"/>
      <c r="BY417" s="103"/>
    </row>
    <row r="418" spans="1:77">
      <c r="A418" s="74"/>
      <c r="D418" s="70"/>
      <c r="N418" s="70"/>
      <c r="BY418" s="103"/>
    </row>
    <row r="419" spans="1:77">
      <c r="A419" s="74"/>
      <c r="D419" s="70"/>
      <c r="N419" s="70"/>
      <c r="BY419" s="103"/>
    </row>
    <row r="420" spans="1:77">
      <c r="A420" s="74"/>
      <c r="D420" s="70"/>
      <c r="N420" s="70"/>
      <c r="BY420" s="103"/>
    </row>
    <row r="421" spans="1:77">
      <c r="A421" s="74"/>
      <c r="D421" s="70"/>
      <c r="N421" s="70"/>
      <c r="BY421" s="103"/>
    </row>
    <row r="422" spans="1:77">
      <c r="A422" s="74"/>
      <c r="D422" s="70"/>
      <c r="N422" s="70"/>
      <c r="BY422" s="103"/>
    </row>
    <row r="423" spans="1:77">
      <c r="A423" s="74"/>
      <c r="D423" s="70"/>
      <c r="N423" s="70"/>
      <c r="BY423" s="103"/>
    </row>
    <row r="424" spans="1:77">
      <c r="A424" s="74"/>
      <c r="D424" s="70"/>
      <c r="N424" s="70"/>
      <c r="BY424" s="103"/>
    </row>
    <row r="425" spans="1:77">
      <c r="A425" s="74"/>
      <c r="D425" s="70"/>
      <c r="N425" s="70"/>
      <c r="BY425" s="103"/>
    </row>
    <row r="426" spans="1:77">
      <c r="A426" s="74"/>
      <c r="D426" s="70"/>
      <c r="N426" s="70"/>
      <c r="BY426" s="103"/>
    </row>
    <row r="427" spans="1:77">
      <c r="A427" s="74"/>
      <c r="D427" s="70"/>
      <c r="N427" s="70"/>
      <c r="BY427" s="103"/>
    </row>
    <row r="428" spans="1:77">
      <c r="A428" s="74"/>
      <c r="D428" s="70"/>
      <c r="N428" s="70"/>
      <c r="BY428" s="103"/>
    </row>
    <row r="429" spans="1:77">
      <c r="A429" s="74"/>
      <c r="D429" s="70"/>
      <c r="N429" s="70"/>
      <c r="BY429" s="103"/>
    </row>
    <row r="430" spans="1:77">
      <c r="A430" s="74"/>
      <c r="D430" s="70"/>
      <c r="N430" s="70"/>
      <c r="BY430" s="103"/>
    </row>
    <row r="431" spans="1:77">
      <c r="A431" s="74"/>
      <c r="D431" s="70"/>
      <c r="N431" s="70"/>
      <c r="BY431" s="103"/>
    </row>
    <row r="432" spans="1:77">
      <c r="A432" s="74"/>
      <c r="D432" s="70"/>
      <c r="N432" s="70"/>
      <c r="BY432" s="103"/>
    </row>
    <row r="433" spans="1:77">
      <c r="A433" s="74"/>
      <c r="D433" s="70"/>
      <c r="N433" s="70"/>
      <c r="BY433" s="103"/>
    </row>
    <row r="434" spans="1:77">
      <c r="A434" s="74"/>
      <c r="D434" s="70"/>
      <c r="N434" s="70"/>
      <c r="BY434" s="103"/>
    </row>
    <row r="435" spans="1:77">
      <c r="A435" s="74"/>
      <c r="D435" s="70"/>
      <c r="N435" s="70"/>
      <c r="BY435" s="103"/>
    </row>
    <row r="436" spans="1:77">
      <c r="A436" s="74"/>
      <c r="D436" s="70"/>
      <c r="N436" s="70"/>
      <c r="BY436" s="103"/>
    </row>
    <row r="437" spans="1:77">
      <c r="A437" s="74"/>
      <c r="D437" s="70"/>
      <c r="N437" s="70"/>
      <c r="BY437" s="103"/>
    </row>
    <row r="438" spans="1:77">
      <c r="A438" s="74"/>
      <c r="D438" s="70"/>
      <c r="N438" s="70"/>
      <c r="BY438" s="103"/>
    </row>
    <row r="439" spans="1:77">
      <c r="A439" s="74"/>
      <c r="D439" s="70"/>
      <c r="N439" s="70"/>
      <c r="BY439" s="103"/>
    </row>
    <row r="440" spans="1:77">
      <c r="A440" s="74"/>
      <c r="D440" s="70"/>
      <c r="N440" s="70"/>
      <c r="BY440" s="103"/>
    </row>
    <row r="441" spans="1:77">
      <c r="A441" s="74"/>
      <c r="D441" s="70"/>
      <c r="N441" s="70"/>
      <c r="BY441" s="103"/>
    </row>
    <row r="442" spans="1:77">
      <c r="A442" s="74"/>
      <c r="D442" s="70"/>
      <c r="N442" s="70"/>
      <c r="BY442" s="103"/>
    </row>
    <row r="443" spans="1:77">
      <c r="A443" s="74"/>
      <c r="D443" s="70"/>
      <c r="N443" s="70"/>
      <c r="BY443" s="103"/>
    </row>
    <row r="444" spans="1:77">
      <c r="A444" s="74"/>
      <c r="D444" s="70"/>
      <c r="N444" s="70"/>
      <c r="BY444" s="103"/>
    </row>
    <row r="445" spans="1:77">
      <c r="A445" s="74"/>
      <c r="D445" s="70"/>
      <c r="N445" s="70"/>
      <c r="BY445" s="103"/>
    </row>
    <row r="446" spans="1:77">
      <c r="A446" s="74"/>
      <c r="D446" s="70"/>
      <c r="N446" s="70"/>
      <c r="BY446" s="103"/>
    </row>
    <row r="447" spans="1:77">
      <c r="A447" s="74"/>
      <c r="D447" s="70"/>
      <c r="N447" s="70"/>
      <c r="BY447" s="103"/>
    </row>
    <row r="448" spans="1:77">
      <c r="A448" s="74"/>
      <c r="D448" s="70"/>
      <c r="N448" s="70"/>
      <c r="BY448" s="103"/>
    </row>
    <row r="449" spans="1:77">
      <c r="A449" s="74"/>
      <c r="D449" s="70"/>
      <c r="N449" s="70"/>
      <c r="BY449" s="103"/>
    </row>
    <row r="450" spans="1:77">
      <c r="A450" s="74"/>
      <c r="D450" s="70"/>
      <c r="N450" s="70"/>
      <c r="BY450" s="103"/>
    </row>
    <row r="451" spans="1:77">
      <c r="A451" s="74"/>
      <c r="D451" s="70"/>
      <c r="N451" s="70"/>
      <c r="BY451" s="103"/>
    </row>
    <row r="452" spans="1:77">
      <c r="A452" s="74"/>
      <c r="D452" s="70"/>
      <c r="N452" s="70"/>
      <c r="BY452" s="103"/>
    </row>
    <row r="453" spans="1:77">
      <c r="A453" s="74"/>
      <c r="D453" s="70"/>
      <c r="N453" s="70"/>
      <c r="BY453" s="103"/>
    </row>
    <row r="454" spans="1:77">
      <c r="A454" s="74"/>
      <c r="D454" s="70"/>
      <c r="N454" s="70"/>
      <c r="BY454" s="103"/>
    </row>
    <row r="455" spans="1:77">
      <c r="A455" s="74"/>
      <c r="D455" s="70"/>
      <c r="N455" s="70"/>
      <c r="BY455" s="103"/>
    </row>
    <row r="456" spans="1:77">
      <c r="A456" s="74"/>
      <c r="D456" s="70"/>
      <c r="N456" s="70"/>
      <c r="BY456" s="103"/>
    </row>
    <row r="457" spans="1:77">
      <c r="A457" s="74"/>
      <c r="D457" s="70"/>
      <c r="N457" s="70"/>
      <c r="BY457" s="103"/>
    </row>
    <row r="458" spans="1:77">
      <c r="A458" s="74"/>
      <c r="D458" s="70"/>
      <c r="N458" s="70"/>
      <c r="BY458" s="103"/>
    </row>
    <row r="459" spans="1:77">
      <c r="A459" s="74"/>
      <c r="D459" s="70"/>
      <c r="N459" s="70"/>
      <c r="BY459" s="103"/>
    </row>
    <row r="460" spans="1:77">
      <c r="A460" s="74"/>
      <c r="D460" s="70"/>
      <c r="N460" s="70"/>
      <c r="BY460" s="103"/>
    </row>
    <row r="461" spans="1:77">
      <c r="A461" s="74"/>
      <c r="D461" s="70"/>
      <c r="N461" s="70"/>
      <c r="BY461" s="103"/>
    </row>
    <row r="462" spans="1:77">
      <c r="A462" s="74"/>
      <c r="D462" s="70"/>
      <c r="N462" s="70"/>
      <c r="BY462" s="103"/>
    </row>
    <row r="463" spans="1:77">
      <c r="A463" s="74"/>
      <c r="D463" s="70"/>
      <c r="N463" s="70"/>
      <c r="BY463" s="103"/>
    </row>
    <row r="464" spans="1:77">
      <c r="A464" s="74"/>
      <c r="D464" s="70"/>
      <c r="N464" s="70"/>
      <c r="BY464" s="103"/>
    </row>
    <row r="465" spans="1:77">
      <c r="A465" s="74"/>
      <c r="D465" s="70"/>
      <c r="N465" s="70"/>
      <c r="BY465" s="103"/>
    </row>
    <row r="466" spans="1:77">
      <c r="A466" s="74"/>
      <c r="D466" s="70"/>
      <c r="N466" s="70"/>
      <c r="BY466" s="103"/>
    </row>
    <row r="467" spans="1:77">
      <c r="A467" s="74"/>
      <c r="D467" s="70"/>
      <c r="N467" s="70"/>
      <c r="BY467" s="103"/>
    </row>
    <row r="468" spans="1:77">
      <c r="A468" s="74"/>
      <c r="D468" s="70"/>
      <c r="N468" s="70"/>
      <c r="BY468" s="103"/>
    </row>
    <row r="469" spans="1:77">
      <c r="A469" s="74"/>
      <c r="D469" s="70"/>
      <c r="N469" s="70"/>
      <c r="BY469" s="103"/>
    </row>
    <row r="470" spans="1:77">
      <c r="A470" s="74"/>
      <c r="D470" s="70"/>
      <c r="N470" s="70"/>
      <c r="BY470" s="103"/>
    </row>
    <row r="471" spans="1:77">
      <c r="A471" s="74"/>
      <c r="D471" s="70"/>
      <c r="N471" s="70"/>
      <c r="BY471" s="103"/>
    </row>
    <row r="472" spans="1:77">
      <c r="A472" s="74"/>
      <c r="D472" s="70"/>
      <c r="N472" s="70"/>
      <c r="BY472" s="103"/>
    </row>
    <row r="473" spans="1:77">
      <c r="A473" s="74"/>
      <c r="D473" s="70"/>
      <c r="N473" s="70"/>
      <c r="BY473" s="103"/>
    </row>
    <row r="474" spans="1:77">
      <c r="A474" s="74"/>
      <c r="D474" s="70"/>
      <c r="N474" s="70"/>
      <c r="BY474" s="103"/>
    </row>
    <row r="475" spans="1:77">
      <c r="A475" s="74"/>
      <c r="D475" s="70"/>
      <c r="N475" s="70"/>
      <c r="BY475" s="103"/>
    </row>
    <row r="476" spans="1:77">
      <c r="A476" s="74"/>
      <c r="D476" s="70"/>
      <c r="N476" s="70"/>
      <c r="BY476" s="103"/>
    </row>
    <row r="477" spans="1:77">
      <c r="A477" s="74"/>
      <c r="D477" s="70"/>
      <c r="N477" s="70"/>
      <c r="BY477" s="103"/>
    </row>
    <row r="478" spans="1:77">
      <c r="A478" s="74"/>
      <c r="D478" s="70"/>
      <c r="N478" s="70"/>
      <c r="BY478" s="103"/>
    </row>
    <row r="479" spans="1:77">
      <c r="A479" s="74"/>
      <c r="D479" s="70"/>
      <c r="N479" s="70"/>
      <c r="BY479" s="103"/>
    </row>
    <row r="480" spans="1:77">
      <c r="A480" s="74"/>
      <c r="D480" s="70"/>
      <c r="N480" s="70"/>
      <c r="BY480" s="103"/>
    </row>
    <row r="481" spans="1:77">
      <c r="A481" s="74"/>
      <c r="D481" s="70"/>
      <c r="N481" s="70"/>
      <c r="BY481" s="103"/>
    </row>
    <row r="482" spans="1:77">
      <c r="A482" s="74"/>
      <c r="D482" s="70"/>
      <c r="N482" s="70"/>
      <c r="BY482" s="103"/>
    </row>
    <row r="483" spans="1:77">
      <c r="A483" s="74"/>
      <c r="D483" s="70"/>
      <c r="N483" s="70"/>
      <c r="BY483" s="103"/>
    </row>
    <row r="484" spans="1:77">
      <c r="A484" s="74"/>
      <c r="D484" s="70"/>
      <c r="N484" s="70"/>
      <c r="BY484" s="103"/>
    </row>
    <row r="485" spans="1:77">
      <c r="A485" s="74"/>
      <c r="D485" s="70"/>
      <c r="N485" s="70"/>
      <c r="BY485" s="103"/>
    </row>
    <row r="486" spans="1:77">
      <c r="A486" s="74"/>
      <c r="D486" s="70"/>
      <c r="N486" s="70"/>
      <c r="BY486" s="103"/>
    </row>
    <row r="487" spans="1:77">
      <c r="A487" s="74"/>
      <c r="D487" s="70"/>
      <c r="N487" s="70"/>
      <c r="BY487" s="103"/>
    </row>
    <row r="488" spans="1:77">
      <c r="A488" s="74"/>
      <c r="D488" s="70"/>
      <c r="N488" s="70"/>
      <c r="BY488" s="103"/>
    </row>
    <row r="489" spans="1:77">
      <c r="A489" s="74"/>
      <c r="D489" s="70"/>
      <c r="N489" s="70"/>
      <c r="BY489" s="103"/>
    </row>
    <row r="490" spans="1:77">
      <c r="A490" s="74"/>
      <c r="D490" s="70"/>
      <c r="N490" s="70"/>
      <c r="BY490" s="103"/>
    </row>
    <row r="491" spans="1:77">
      <c r="A491" s="74"/>
      <c r="D491" s="70"/>
      <c r="N491" s="70"/>
      <c r="BY491" s="103"/>
    </row>
    <row r="492" spans="1:77">
      <c r="A492" s="74"/>
      <c r="D492" s="70"/>
      <c r="N492" s="70"/>
      <c r="BY492" s="103"/>
    </row>
    <row r="493" spans="1:77">
      <c r="A493" s="74"/>
      <c r="D493" s="70"/>
      <c r="N493" s="70"/>
      <c r="BY493" s="103"/>
    </row>
    <row r="494" spans="1:77">
      <c r="A494" s="74"/>
      <c r="D494" s="70"/>
      <c r="N494" s="70"/>
      <c r="BY494" s="103"/>
    </row>
    <row r="495" spans="1:77">
      <c r="A495" s="74"/>
      <c r="D495" s="70"/>
      <c r="N495" s="70"/>
      <c r="BY495" s="103"/>
    </row>
    <row r="496" spans="1:77">
      <c r="A496" s="74"/>
      <c r="D496" s="70"/>
      <c r="N496" s="70"/>
      <c r="BY496" s="103"/>
    </row>
    <row r="497" spans="1:77">
      <c r="A497" s="74"/>
      <c r="D497" s="70"/>
      <c r="N497" s="70"/>
      <c r="BY497" s="103"/>
    </row>
    <row r="498" spans="1:77">
      <c r="A498" s="74"/>
      <c r="D498" s="70"/>
      <c r="N498" s="70"/>
      <c r="BY498" s="103"/>
    </row>
    <row r="499" spans="1:77">
      <c r="A499" s="74"/>
      <c r="D499" s="70"/>
      <c r="N499" s="70"/>
      <c r="BY499" s="103"/>
    </row>
    <row r="500" spans="1:77">
      <c r="A500" s="74"/>
      <c r="D500" s="70"/>
      <c r="N500" s="70"/>
      <c r="BY500" s="103"/>
    </row>
    <row r="501" spans="1:77">
      <c r="A501" s="74"/>
      <c r="D501" s="70"/>
      <c r="N501" s="70"/>
      <c r="BY501" s="103"/>
    </row>
    <row r="502" spans="1:77">
      <c r="A502" s="74"/>
      <c r="D502" s="70"/>
      <c r="N502" s="70"/>
      <c r="BY502" s="103"/>
    </row>
    <row r="503" spans="1:77">
      <c r="A503" s="74"/>
      <c r="D503" s="70"/>
      <c r="N503" s="70"/>
      <c r="BY503" s="103"/>
    </row>
    <row r="504" spans="1:77">
      <c r="A504" s="74"/>
      <c r="D504" s="70"/>
      <c r="N504" s="70"/>
      <c r="BY504" s="103"/>
    </row>
    <row r="505" spans="1:77">
      <c r="A505" s="74"/>
      <c r="D505" s="70"/>
      <c r="N505" s="70"/>
      <c r="BY505" s="103"/>
    </row>
    <row r="506" spans="1:77">
      <c r="A506" s="74"/>
      <c r="D506" s="70"/>
      <c r="N506" s="70"/>
      <c r="BY506" s="103"/>
    </row>
    <row r="507" spans="1:77">
      <c r="A507" s="74"/>
      <c r="D507" s="70"/>
      <c r="N507" s="70"/>
      <c r="BY507" s="103"/>
    </row>
    <row r="508" spans="1:77">
      <c r="A508" s="74"/>
      <c r="D508" s="70"/>
      <c r="N508" s="70"/>
      <c r="BY508" s="103"/>
    </row>
    <row r="509" spans="1:77">
      <c r="A509" s="74"/>
      <c r="D509" s="70"/>
      <c r="N509" s="70"/>
      <c r="BY509" s="103"/>
    </row>
    <row r="510" spans="1:77">
      <c r="A510" s="74"/>
      <c r="D510" s="70"/>
      <c r="N510" s="70"/>
      <c r="BY510" s="103"/>
    </row>
    <row r="511" spans="1:77">
      <c r="A511" s="74"/>
      <c r="D511" s="70"/>
      <c r="N511" s="70"/>
      <c r="BY511" s="103"/>
    </row>
    <row r="512" spans="1:77">
      <c r="A512" s="74"/>
      <c r="D512" s="70"/>
      <c r="N512" s="70"/>
      <c r="BY512" s="103"/>
    </row>
    <row r="513" spans="1:77">
      <c r="A513" s="74"/>
      <c r="D513" s="70"/>
      <c r="N513" s="70"/>
      <c r="BY513" s="103"/>
    </row>
    <row r="514" spans="1:77">
      <c r="A514" s="74"/>
      <c r="D514" s="70"/>
      <c r="N514" s="70"/>
      <c r="BY514" s="103"/>
    </row>
    <row r="515" spans="1:77">
      <c r="A515" s="74"/>
      <c r="D515" s="70"/>
      <c r="N515" s="70"/>
      <c r="BY515" s="103"/>
    </row>
    <row r="516" spans="1:77">
      <c r="A516" s="74"/>
      <c r="D516" s="70"/>
      <c r="N516" s="70"/>
      <c r="BY516" s="103"/>
    </row>
    <row r="517" spans="1:77">
      <c r="A517" s="74"/>
      <c r="D517" s="70"/>
      <c r="N517" s="70"/>
      <c r="BY517" s="103"/>
    </row>
    <row r="518" spans="1:77">
      <c r="A518" s="74"/>
      <c r="D518" s="70"/>
      <c r="N518" s="70"/>
      <c r="BY518" s="103"/>
    </row>
    <row r="519" spans="1:77">
      <c r="A519" s="74"/>
      <c r="D519" s="70"/>
      <c r="N519" s="70"/>
      <c r="BY519" s="103"/>
    </row>
    <row r="520" spans="1:77">
      <c r="A520" s="74"/>
      <c r="D520" s="70"/>
      <c r="N520" s="70"/>
      <c r="BY520" s="103"/>
    </row>
    <row r="521" spans="1:77">
      <c r="A521" s="74"/>
      <c r="D521" s="70"/>
      <c r="N521" s="70"/>
      <c r="BY521" s="103"/>
    </row>
    <row r="522" spans="1:77">
      <c r="A522" s="74"/>
      <c r="D522" s="70"/>
      <c r="N522" s="70"/>
      <c r="BY522" s="103"/>
    </row>
    <row r="523" spans="1:77">
      <c r="A523" s="74"/>
      <c r="D523" s="70"/>
      <c r="N523" s="70"/>
      <c r="BY523" s="103"/>
    </row>
    <row r="524" spans="1:77">
      <c r="A524" s="74"/>
      <c r="D524" s="70"/>
      <c r="N524" s="70"/>
      <c r="BY524" s="103"/>
    </row>
    <row r="525" spans="1:77">
      <c r="A525" s="74"/>
      <c r="D525" s="70"/>
      <c r="N525" s="70"/>
      <c r="BY525" s="103"/>
    </row>
    <row r="526" spans="1:77">
      <c r="A526" s="74"/>
      <c r="D526" s="70"/>
      <c r="N526" s="70"/>
      <c r="BY526" s="103"/>
    </row>
    <row r="527" spans="1:77">
      <c r="A527" s="74"/>
      <c r="D527" s="70"/>
      <c r="N527" s="70"/>
      <c r="BY527" s="103"/>
    </row>
    <row r="528" spans="1:77">
      <c r="A528" s="74"/>
      <c r="D528" s="70"/>
      <c r="N528" s="70"/>
      <c r="BY528" s="103"/>
    </row>
    <row r="529" spans="1:77">
      <c r="A529" s="74"/>
      <c r="D529" s="70"/>
      <c r="N529" s="70"/>
      <c r="BY529" s="103"/>
    </row>
    <row r="530" spans="1:77">
      <c r="A530" s="74"/>
      <c r="D530" s="70"/>
      <c r="N530" s="70"/>
      <c r="BY530" s="103"/>
    </row>
    <row r="531" spans="1:77">
      <c r="A531" s="74"/>
      <c r="D531" s="70"/>
      <c r="N531" s="70"/>
      <c r="BY531" s="103"/>
    </row>
    <row r="532" spans="1:77">
      <c r="A532" s="74"/>
      <c r="D532" s="70"/>
      <c r="N532" s="70"/>
      <c r="BY532" s="103"/>
    </row>
    <row r="533" spans="1:77">
      <c r="A533" s="74"/>
      <c r="D533" s="70"/>
      <c r="N533" s="70"/>
      <c r="BY533" s="103"/>
    </row>
    <row r="534" spans="1:77">
      <c r="A534" s="74"/>
      <c r="D534" s="70"/>
      <c r="N534" s="70"/>
      <c r="BY534" s="103"/>
    </row>
    <row r="535" spans="1:77">
      <c r="A535" s="74"/>
      <c r="D535" s="70"/>
      <c r="N535" s="70"/>
      <c r="BY535" s="103"/>
    </row>
    <row r="536" spans="1:77">
      <c r="A536" s="74"/>
      <c r="D536" s="70"/>
      <c r="N536" s="70"/>
      <c r="BY536" s="103"/>
    </row>
    <row r="537" spans="1:77">
      <c r="A537" s="74"/>
      <c r="D537" s="70"/>
      <c r="N537" s="70"/>
      <c r="BY537" s="103"/>
    </row>
    <row r="538" spans="1:77">
      <c r="A538" s="74"/>
      <c r="D538" s="70"/>
      <c r="N538" s="70"/>
      <c r="BY538" s="103"/>
    </row>
    <row r="539" spans="1:77">
      <c r="A539" s="74"/>
      <c r="D539" s="70"/>
      <c r="N539" s="70"/>
      <c r="BY539" s="103"/>
    </row>
    <row r="540" spans="1:77">
      <c r="A540" s="74"/>
      <c r="D540" s="70"/>
      <c r="N540" s="70"/>
      <c r="BY540" s="103"/>
    </row>
    <row r="541" spans="1:77">
      <c r="A541" s="74"/>
      <c r="D541" s="70"/>
      <c r="N541" s="70"/>
      <c r="BY541" s="103"/>
    </row>
    <row r="542" spans="1:77">
      <c r="A542" s="74"/>
      <c r="D542" s="70"/>
      <c r="N542" s="70"/>
      <c r="BY542" s="103"/>
    </row>
    <row r="543" spans="1:77">
      <c r="A543" s="74"/>
      <c r="D543" s="70"/>
      <c r="N543" s="70"/>
      <c r="BY543" s="103"/>
    </row>
    <row r="544" spans="1:77">
      <c r="A544" s="74"/>
      <c r="D544" s="70"/>
      <c r="N544" s="70"/>
      <c r="BY544" s="103"/>
    </row>
    <row r="545" spans="1:77">
      <c r="A545" s="74"/>
      <c r="D545" s="70"/>
      <c r="N545" s="70"/>
      <c r="BY545" s="103"/>
    </row>
    <row r="546" spans="1:77">
      <c r="A546" s="74"/>
      <c r="D546" s="70"/>
      <c r="N546" s="70"/>
      <c r="BY546" s="103"/>
    </row>
    <row r="547" spans="1:77">
      <c r="A547" s="74"/>
      <c r="D547" s="70"/>
      <c r="N547" s="70"/>
      <c r="BY547" s="103"/>
    </row>
    <row r="548" spans="1:77">
      <c r="A548" s="74"/>
      <c r="D548" s="70"/>
      <c r="N548" s="70"/>
      <c r="BY548" s="103"/>
    </row>
    <row r="549" spans="1:77">
      <c r="A549" s="74"/>
      <c r="D549" s="70"/>
      <c r="N549" s="70"/>
      <c r="BY549" s="103"/>
    </row>
    <row r="550" spans="1:77">
      <c r="A550" s="74"/>
      <c r="D550" s="70"/>
      <c r="N550" s="70"/>
      <c r="BY550" s="103"/>
    </row>
    <row r="551" spans="1:77">
      <c r="A551" s="74"/>
      <c r="D551" s="70"/>
      <c r="N551" s="70"/>
      <c r="BY551" s="103"/>
    </row>
    <row r="552" spans="1:77">
      <c r="A552" s="74"/>
      <c r="D552" s="70"/>
      <c r="N552" s="70"/>
      <c r="BY552" s="103"/>
    </row>
    <row r="553" spans="1:77">
      <c r="A553" s="74"/>
      <c r="D553" s="70"/>
      <c r="N553" s="70"/>
      <c r="BY553" s="103"/>
    </row>
    <row r="554" spans="1:77">
      <c r="A554" s="74"/>
      <c r="D554" s="70"/>
      <c r="N554" s="70"/>
      <c r="BY554" s="103"/>
    </row>
    <row r="555" spans="1:77">
      <c r="A555" s="74"/>
      <c r="D555" s="70"/>
      <c r="N555" s="70"/>
      <c r="BY555" s="103"/>
    </row>
    <row r="556" spans="1:77">
      <c r="A556" s="74"/>
      <c r="D556" s="70"/>
      <c r="N556" s="70"/>
      <c r="BY556" s="103"/>
    </row>
    <row r="557" spans="1:77">
      <c r="A557" s="74"/>
      <c r="D557" s="70"/>
      <c r="N557" s="70"/>
      <c r="BY557" s="103"/>
    </row>
    <row r="558" spans="1:77">
      <c r="A558" s="74"/>
      <c r="D558" s="70"/>
      <c r="N558" s="70"/>
      <c r="BY558" s="103"/>
    </row>
    <row r="559" spans="1:77">
      <c r="A559" s="74"/>
      <c r="D559" s="70"/>
      <c r="N559" s="70"/>
      <c r="BY559" s="103"/>
    </row>
    <row r="560" spans="1:77">
      <c r="A560" s="74"/>
      <c r="D560" s="70"/>
      <c r="N560" s="70"/>
      <c r="BY560" s="103"/>
    </row>
    <row r="561" spans="1:77">
      <c r="A561" s="74"/>
      <c r="D561" s="70"/>
      <c r="N561" s="70"/>
      <c r="BY561" s="103"/>
    </row>
    <row r="562" spans="1:77">
      <c r="A562" s="74"/>
      <c r="D562" s="70"/>
      <c r="N562" s="70"/>
      <c r="BY562" s="103"/>
    </row>
    <row r="563" spans="1:77">
      <c r="A563" s="74"/>
      <c r="D563" s="70"/>
      <c r="N563" s="70"/>
      <c r="BY563" s="103"/>
    </row>
    <row r="564" spans="1:77">
      <c r="A564" s="74"/>
      <c r="D564" s="70"/>
      <c r="N564" s="70"/>
      <c r="BY564" s="103"/>
    </row>
    <row r="565" spans="1:77">
      <c r="A565" s="74"/>
      <c r="D565" s="70"/>
      <c r="N565" s="70"/>
      <c r="BY565" s="103"/>
    </row>
    <row r="566" spans="1:77">
      <c r="A566" s="74"/>
      <c r="D566" s="70"/>
      <c r="N566" s="70"/>
      <c r="BY566" s="103"/>
    </row>
    <row r="567" spans="1:77">
      <c r="A567" s="74"/>
      <c r="D567" s="70"/>
      <c r="N567" s="70"/>
      <c r="BY567" s="103"/>
    </row>
    <row r="568" spans="1:77">
      <c r="A568" s="74"/>
      <c r="D568" s="70"/>
      <c r="N568" s="70"/>
      <c r="BY568" s="103"/>
    </row>
    <row r="569" spans="1:77">
      <c r="A569" s="74"/>
      <c r="D569" s="70"/>
      <c r="N569" s="70"/>
      <c r="BY569" s="103"/>
    </row>
    <row r="570" spans="1:77">
      <c r="A570" s="74"/>
      <c r="D570" s="70"/>
      <c r="N570" s="70"/>
      <c r="BY570" s="103"/>
    </row>
    <row r="571" spans="1:77">
      <c r="A571" s="74"/>
      <c r="D571" s="70"/>
      <c r="N571" s="70"/>
      <c r="BY571" s="103"/>
    </row>
    <row r="572" spans="1:77">
      <c r="A572" s="74"/>
      <c r="D572" s="70"/>
      <c r="N572" s="70"/>
      <c r="BY572" s="103"/>
    </row>
    <row r="573" spans="1:77">
      <c r="A573" s="74"/>
      <c r="D573" s="70"/>
      <c r="N573" s="70"/>
      <c r="BY573" s="103"/>
    </row>
    <row r="574" spans="1:77">
      <c r="A574" s="74"/>
      <c r="D574" s="70"/>
      <c r="N574" s="70"/>
      <c r="BY574" s="103"/>
    </row>
    <row r="575" spans="1:77">
      <c r="A575" s="74"/>
      <c r="D575" s="70"/>
      <c r="N575" s="70"/>
      <c r="BY575" s="103"/>
    </row>
    <row r="576" spans="1:77">
      <c r="A576" s="74"/>
      <c r="D576" s="70"/>
      <c r="N576" s="70"/>
      <c r="BY576" s="103"/>
    </row>
    <row r="577" spans="1:77">
      <c r="A577" s="74"/>
      <c r="D577" s="70"/>
      <c r="N577" s="70"/>
      <c r="BY577" s="103"/>
    </row>
    <row r="578" spans="1:77">
      <c r="A578" s="74"/>
      <c r="D578" s="70"/>
      <c r="N578" s="70"/>
      <c r="BY578" s="103"/>
    </row>
    <row r="579" spans="1:77">
      <c r="A579" s="74"/>
      <c r="D579" s="70"/>
      <c r="N579" s="70"/>
      <c r="BY579" s="103"/>
    </row>
    <row r="580" spans="1:77">
      <c r="A580" s="74"/>
      <c r="D580" s="70"/>
      <c r="N580" s="70"/>
      <c r="BY580" s="103"/>
    </row>
    <row r="581" spans="1:77">
      <c r="A581" s="74"/>
      <c r="D581" s="70"/>
      <c r="N581" s="70"/>
      <c r="BY581" s="103"/>
    </row>
    <row r="582" spans="1:77">
      <c r="A582" s="74"/>
      <c r="D582" s="70"/>
      <c r="N582" s="70"/>
      <c r="BY582" s="103"/>
    </row>
    <row r="583" spans="1:77">
      <c r="A583" s="74"/>
      <c r="D583" s="70"/>
      <c r="N583" s="70"/>
      <c r="BY583" s="103"/>
    </row>
    <row r="584" spans="1:77">
      <c r="A584" s="74"/>
      <c r="D584" s="70"/>
      <c r="N584" s="70"/>
      <c r="BY584" s="103"/>
    </row>
    <row r="585" spans="1:77">
      <c r="A585" s="74"/>
      <c r="D585" s="70"/>
      <c r="N585" s="70"/>
      <c r="BY585" s="103"/>
    </row>
    <row r="586" spans="1:77">
      <c r="A586" s="74"/>
      <c r="D586" s="70"/>
      <c r="N586" s="70"/>
      <c r="BY586" s="103"/>
    </row>
    <row r="587" spans="1:77">
      <c r="A587" s="74"/>
      <c r="D587" s="70"/>
      <c r="N587" s="70"/>
      <c r="BY587" s="103"/>
    </row>
    <row r="588" spans="1:77">
      <c r="A588" s="74"/>
      <c r="D588" s="70"/>
      <c r="N588" s="70"/>
      <c r="BY588" s="103"/>
    </row>
    <row r="589" spans="1:77">
      <c r="A589" s="74"/>
      <c r="D589" s="70"/>
      <c r="N589" s="70"/>
      <c r="BY589" s="103"/>
    </row>
    <row r="590" spans="1:77">
      <c r="A590" s="74"/>
      <c r="D590" s="70"/>
      <c r="N590" s="70"/>
      <c r="BY590" s="103"/>
    </row>
    <row r="591" spans="1:77">
      <c r="A591" s="74"/>
      <c r="D591" s="70"/>
      <c r="N591" s="70"/>
      <c r="BY591" s="103"/>
    </row>
    <row r="592" spans="1:77">
      <c r="A592" s="74"/>
      <c r="D592" s="70"/>
      <c r="N592" s="70"/>
      <c r="BY592" s="103"/>
    </row>
    <row r="593" spans="1:77">
      <c r="A593" s="74"/>
      <c r="D593" s="70"/>
      <c r="N593" s="70"/>
      <c r="BY593" s="103"/>
    </row>
    <row r="594" spans="1:77">
      <c r="A594" s="74"/>
      <c r="D594" s="70"/>
      <c r="N594" s="70"/>
      <c r="BY594" s="103"/>
    </row>
    <row r="595" spans="1:77">
      <c r="A595" s="74"/>
      <c r="D595" s="70"/>
      <c r="N595" s="70"/>
      <c r="BY595" s="103"/>
    </row>
    <row r="596" spans="1:77">
      <c r="A596" s="74"/>
      <c r="D596" s="70"/>
      <c r="N596" s="70"/>
      <c r="BY596" s="103"/>
    </row>
    <row r="597" spans="1:77">
      <c r="A597" s="74"/>
      <c r="D597" s="70"/>
      <c r="N597" s="70"/>
      <c r="BY597" s="103"/>
    </row>
    <row r="598" spans="1:77">
      <c r="A598" s="74"/>
      <c r="D598" s="70"/>
      <c r="N598" s="70"/>
      <c r="BY598" s="103"/>
    </row>
    <row r="599" spans="1:77">
      <c r="A599" s="74"/>
      <c r="D599" s="70"/>
      <c r="N599" s="70"/>
      <c r="BY599" s="103"/>
    </row>
    <row r="600" spans="1:77">
      <c r="A600" s="74"/>
      <c r="D600" s="70"/>
      <c r="N600" s="70"/>
      <c r="BY600" s="103"/>
    </row>
    <row r="601" spans="1:77">
      <c r="A601" s="74"/>
      <c r="D601" s="70"/>
      <c r="N601" s="70"/>
      <c r="BY601" s="103"/>
    </row>
    <row r="602" spans="1:77">
      <c r="A602" s="74"/>
      <c r="D602" s="70"/>
      <c r="N602" s="70"/>
      <c r="BY602" s="103"/>
    </row>
    <row r="603" spans="1:77">
      <c r="A603" s="74"/>
      <c r="D603" s="70"/>
      <c r="N603" s="70"/>
      <c r="BY603" s="103"/>
    </row>
    <row r="604" spans="1:77">
      <c r="A604" s="74"/>
      <c r="D604" s="70"/>
      <c r="N604" s="70"/>
      <c r="BY604" s="103"/>
    </row>
    <row r="605" spans="1:77">
      <c r="A605" s="74"/>
      <c r="D605" s="70"/>
      <c r="N605" s="70"/>
      <c r="BY605" s="103"/>
    </row>
    <row r="606" spans="1:77">
      <c r="A606" s="74"/>
      <c r="D606" s="70"/>
      <c r="N606" s="70"/>
      <c r="BY606" s="103"/>
    </row>
    <row r="607" spans="1:77">
      <c r="A607" s="74"/>
      <c r="D607" s="70"/>
      <c r="N607" s="70"/>
      <c r="BY607" s="103"/>
    </row>
    <row r="608" spans="1:77">
      <c r="A608" s="74"/>
      <c r="D608" s="70"/>
      <c r="N608" s="70"/>
      <c r="BY608" s="103"/>
    </row>
    <row r="609" spans="1:77">
      <c r="A609" s="74"/>
      <c r="D609" s="70"/>
      <c r="N609" s="70"/>
      <c r="BY609" s="103"/>
    </row>
    <row r="610" spans="1:77">
      <c r="A610" s="74"/>
      <c r="D610" s="70"/>
      <c r="N610" s="70"/>
      <c r="BY610" s="103"/>
    </row>
    <row r="611" spans="1:77">
      <c r="A611" s="74"/>
      <c r="D611" s="70"/>
      <c r="N611" s="70"/>
      <c r="BY611" s="103"/>
    </row>
    <row r="612" spans="1:77">
      <c r="A612" s="74"/>
      <c r="D612" s="70"/>
      <c r="N612" s="70"/>
      <c r="BY612" s="103"/>
    </row>
    <row r="613" spans="1:77">
      <c r="A613" s="74"/>
      <c r="D613" s="70"/>
      <c r="N613" s="70"/>
      <c r="BY613" s="103"/>
    </row>
    <row r="614" spans="1:77">
      <c r="A614" s="74"/>
      <c r="D614" s="70"/>
      <c r="N614" s="70"/>
      <c r="BY614" s="103"/>
    </row>
    <row r="615" spans="1:77">
      <c r="A615" s="74"/>
      <c r="D615" s="70"/>
      <c r="N615" s="70"/>
      <c r="BY615" s="103"/>
    </row>
    <row r="616" spans="1:77">
      <c r="A616" s="74"/>
      <c r="D616" s="70"/>
      <c r="N616" s="70"/>
      <c r="BY616" s="103"/>
    </row>
    <row r="617" spans="1:77">
      <c r="A617" s="74"/>
      <c r="D617" s="70"/>
      <c r="N617" s="70"/>
      <c r="BY617" s="103"/>
    </row>
    <row r="618" spans="1:77">
      <c r="A618" s="74"/>
      <c r="D618" s="70"/>
      <c r="N618" s="70"/>
      <c r="BY618" s="103"/>
    </row>
    <row r="619" spans="1:77">
      <c r="A619" s="74"/>
      <c r="D619" s="70"/>
      <c r="N619" s="70"/>
      <c r="BY619" s="103"/>
    </row>
    <row r="620" spans="1:77">
      <c r="A620" s="74"/>
      <c r="D620" s="70"/>
      <c r="N620" s="70"/>
      <c r="BY620" s="103"/>
    </row>
    <row r="621" spans="1:77">
      <c r="A621" s="74"/>
      <c r="D621" s="70"/>
      <c r="N621" s="70"/>
      <c r="BY621" s="103"/>
    </row>
    <row r="622" spans="1:77">
      <c r="A622" s="74"/>
      <c r="D622" s="70"/>
      <c r="N622" s="70"/>
      <c r="BY622" s="103"/>
    </row>
    <row r="623" spans="1:77">
      <c r="A623" s="74"/>
      <c r="D623" s="70"/>
      <c r="N623" s="70"/>
      <c r="BY623" s="103"/>
    </row>
    <row r="624" spans="1:77">
      <c r="A624" s="74"/>
      <c r="D624" s="70"/>
      <c r="N624" s="70"/>
      <c r="BY624" s="103"/>
    </row>
    <row r="625" spans="1:77">
      <c r="A625" s="74"/>
      <c r="D625" s="70"/>
      <c r="N625" s="70"/>
      <c r="BY625" s="103"/>
    </row>
    <row r="626" spans="1:77">
      <c r="A626" s="74"/>
      <c r="D626" s="70"/>
      <c r="N626" s="70"/>
      <c r="BY626" s="103"/>
    </row>
    <row r="627" spans="1:77">
      <c r="A627" s="74"/>
      <c r="D627" s="70"/>
      <c r="N627" s="70"/>
      <c r="BY627" s="103"/>
    </row>
    <row r="628" spans="1:77">
      <c r="A628" s="74"/>
      <c r="D628" s="70"/>
      <c r="N628" s="70"/>
      <c r="BY628" s="103"/>
    </row>
    <row r="629" spans="1:77">
      <c r="A629" s="74"/>
      <c r="D629" s="70"/>
      <c r="N629" s="70"/>
      <c r="BY629" s="103"/>
    </row>
    <row r="630" spans="1:77">
      <c r="A630" s="74"/>
      <c r="D630" s="70"/>
      <c r="N630" s="70"/>
      <c r="BY630" s="103"/>
    </row>
    <row r="631" spans="1:77">
      <c r="A631" s="74"/>
      <c r="D631" s="70"/>
      <c r="N631" s="70"/>
      <c r="BY631" s="103"/>
    </row>
    <row r="632" spans="1:77">
      <c r="A632" s="74"/>
      <c r="D632" s="70"/>
      <c r="N632" s="70"/>
      <c r="BY632" s="103"/>
    </row>
    <row r="633" spans="1:77">
      <c r="A633" s="74"/>
      <c r="D633" s="70"/>
      <c r="N633" s="70"/>
      <c r="BY633" s="103"/>
    </row>
    <row r="634" spans="1:77">
      <c r="A634" s="74"/>
      <c r="D634" s="70"/>
      <c r="N634" s="70"/>
      <c r="BY634" s="103"/>
    </row>
    <row r="635" spans="1:77">
      <c r="A635" s="74"/>
      <c r="D635" s="70"/>
      <c r="N635" s="70"/>
      <c r="BY635" s="103"/>
    </row>
    <row r="636" spans="1:77">
      <c r="A636" s="74"/>
      <c r="D636" s="70"/>
      <c r="N636" s="70"/>
      <c r="BY636" s="103"/>
    </row>
    <row r="637" spans="1:77">
      <c r="A637" s="74"/>
      <c r="D637" s="70"/>
      <c r="N637" s="70"/>
      <c r="BY637" s="103"/>
    </row>
    <row r="638" spans="1:77">
      <c r="A638" s="74"/>
      <c r="D638" s="70"/>
      <c r="N638" s="70"/>
      <c r="BY638" s="103"/>
    </row>
    <row r="639" spans="1:77">
      <c r="A639" s="74"/>
      <c r="D639" s="70"/>
      <c r="N639" s="70"/>
      <c r="BY639" s="103"/>
    </row>
    <row r="640" spans="1:77">
      <c r="A640" s="74"/>
      <c r="D640" s="70"/>
      <c r="N640" s="70"/>
      <c r="BY640" s="103"/>
    </row>
    <row r="641" spans="1:77">
      <c r="A641" s="74"/>
      <c r="D641" s="70"/>
      <c r="N641" s="70"/>
      <c r="BY641" s="103"/>
    </row>
    <row r="642" spans="1:77">
      <c r="A642" s="74"/>
      <c r="D642" s="70"/>
      <c r="N642" s="70"/>
      <c r="BY642" s="103"/>
    </row>
    <row r="643" spans="1:77">
      <c r="A643" s="74"/>
      <c r="D643" s="70"/>
      <c r="N643" s="70"/>
      <c r="BY643" s="103"/>
    </row>
    <row r="644" spans="1:77">
      <c r="A644" s="74"/>
      <c r="D644" s="70"/>
      <c r="N644" s="70"/>
      <c r="BY644" s="103"/>
    </row>
    <row r="645" spans="1:77">
      <c r="A645" s="74"/>
      <c r="D645" s="70"/>
      <c r="N645" s="70"/>
      <c r="BY645" s="103"/>
    </row>
    <row r="646" spans="1:77">
      <c r="A646" s="74"/>
      <c r="D646" s="70"/>
      <c r="N646" s="70"/>
      <c r="BY646" s="103"/>
    </row>
    <row r="647" spans="1:77">
      <c r="A647" s="74"/>
      <c r="D647" s="70"/>
      <c r="N647" s="70"/>
      <c r="BY647" s="103"/>
    </row>
    <row r="648" spans="1:77">
      <c r="A648" s="74"/>
      <c r="D648" s="70"/>
      <c r="N648" s="70"/>
      <c r="BY648" s="103"/>
    </row>
    <row r="649" spans="1:77">
      <c r="A649" s="74"/>
      <c r="D649" s="70"/>
      <c r="N649" s="70"/>
      <c r="BY649" s="103"/>
    </row>
    <row r="650" spans="1:77">
      <c r="A650" s="74"/>
      <c r="D650" s="70"/>
      <c r="N650" s="70"/>
      <c r="BY650" s="103"/>
    </row>
    <row r="651" spans="1:77">
      <c r="A651" s="74"/>
      <c r="D651" s="70"/>
      <c r="N651" s="70"/>
      <c r="BY651" s="103"/>
    </row>
    <row r="652" spans="1:77">
      <c r="A652" s="74"/>
      <c r="D652" s="70"/>
      <c r="N652" s="70"/>
      <c r="BY652" s="103"/>
    </row>
    <row r="653" spans="1:77">
      <c r="A653" s="74"/>
      <c r="D653" s="70"/>
      <c r="N653" s="70"/>
      <c r="BY653" s="103"/>
    </row>
    <row r="654" spans="1:77">
      <c r="A654" s="74"/>
      <c r="D654" s="70"/>
      <c r="N654" s="70"/>
      <c r="BY654" s="103"/>
    </row>
    <row r="655" spans="1:77">
      <c r="A655" s="74"/>
      <c r="D655" s="70"/>
      <c r="N655" s="70"/>
      <c r="BY655" s="103"/>
    </row>
    <row r="656" spans="1:77">
      <c r="A656" s="74"/>
      <c r="D656" s="70"/>
      <c r="N656" s="70"/>
      <c r="BY656" s="103"/>
    </row>
    <row r="657" spans="1:77">
      <c r="A657" s="74"/>
      <c r="D657" s="70"/>
      <c r="N657" s="70"/>
      <c r="BY657" s="103"/>
    </row>
    <row r="658" spans="1:77">
      <c r="A658" s="74"/>
      <c r="D658" s="70"/>
      <c r="N658" s="70"/>
      <c r="BY658" s="103"/>
    </row>
    <row r="659" spans="1:77">
      <c r="A659" s="74"/>
      <c r="D659" s="70"/>
      <c r="N659" s="70"/>
      <c r="BY659" s="103"/>
    </row>
    <row r="660" spans="1:77">
      <c r="A660" s="74"/>
      <c r="D660" s="70"/>
      <c r="N660" s="70"/>
      <c r="BY660" s="103"/>
    </row>
    <row r="661" spans="1:77">
      <c r="A661" s="74"/>
      <c r="D661" s="70"/>
      <c r="N661" s="70"/>
      <c r="BY661" s="103"/>
    </row>
    <row r="662" spans="1:77">
      <c r="A662" s="74"/>
      <c r="D662" s="70"/>
      <c r="N662" s="70"/>
      <c r="BY662" s="103"/>
    </row>
    <row r="663" spans="1:77">
      <c r="A663" s="74"/>
      <c r="D663" s="70"/>
      <c r="N663" s="70"/>
      <c r="BY663" s="103"/>
    </row>
    <row r="664" spans="1:77">
      <c r="A664" s="74"/>
      <c r="D664" s="70"/>
      <c r="N664" s="70"/>
      <c r="BY664" s="103"/>
    </row>
    <row r="665" spans="1:77">
      <c r="A665" s="74"/>
      <c r="D665" s="70"/>
      <c r="N665" s="70"/>
      <c r="BY665" s="103"/>
    </row>
    <row r="666" spans="1:77">
      <c r="A666" s="74"/>
      <c r="D666" s="70"/>
      <c r="N666" s="70"/>
      <c r="BY666" s="103"/>
    </row>
    <row r="667" spans="1:77">
      <c r="A667" s="74"/>
      <c r="D667" s="70"/>
      <c r="N667" s="70"/>
      <c r="BY667" s="103"/>
    </row>
    <row r="668" spans="1:77">
      <c r="A668" s="74"/>
      <c r="D668" s="70"/>
      <c r="N668" s="70"/>
      <c r="BY668" s="103"/>
    </row>
    <row r="669" spans="1:77">
      <c r="A669" s="74"/>
      <c r="D669" s="70"/>
      <c r="N669" s="70"/>
      <c r="BY669" s="103"/>
    </row>
    <row r="670" spans="1:77">
      <c r="A670" s="74"/>
      <c r="D670" s="70"/>
      <c r="N670" s="70"/>
      <c r="BY670" s="103"/>
    </row>
    <row r="671" spans="1:77">
      <c r="A671" s="74"/>
      <c r="D671" s="70"/>
      <c r="N671" s="70"/>
      <c r="BY671" s="103"/>
    </row>
    <row r="672" spans="1:77">
      <c r="A672" s="74"/>
      <c r="D672" s="70"/>
      <c r="N672" s="70"/>
      <c r="BY672" s="103"/>
    </row>
    <row r="673" spans="1:77">
      <c r="A673" s="74"/>
      <c r="D673" s="70"/>
      <c r="N673" s="70"/>
      <c r="BY673" s="103"/>
    </row>
    <row r="674" spans="1:77">
      <c r="A674" s="74"/>
      <c r="D674" s="70"/>
      <c r="N674" s="70"/>
      <c r="BY674" s="103"/>
    </row>
    <row r="675" spans="1:77">
      <c r="A675" s="74"/>
      <c r="D675" s="70"/>
      <c r="N675" s="70"/>
      <c r="BY675" s="103"/>
    </row>
    <row r="676" spans="1:77">
      <c r="A676" s="74"/>
      <c r="D676" s="70"/>
      <c r="N676" s="70"/>
      <c r="BY676" s="103"/>
    </row>
    <row r="677" spans="1:77">
      <c r="A677" s="74"/>
      <c r="D677" s="70"/>
      <c r="N677" s="70"/>
      <c r="BY677" s="103"/>
    </row>
    <row r="678" spans="1:77">
      <c r="A678" s="74"/>
      <c r="D678" s="70"/>
      <c r="N678" s="70"/>
      <c r="BY678" s="103"/>
    </row>
    <row r="679" spans="1:77">
      <c r="A679" s="74"/>
      <c r="D679" s="70"/>
      <c r="N679" s="70"/>
      <c r="BY679" s="103"/>
    </row>
    <row r="680" spans="1:77">
      <c r="A680" s="74"/>
      <c r="D680" s="70"/>
      <c r="N680" s="70"/>
      <c r="BY680" s="103"/>
    </row>
    <row r="681" spans="1:77">
      <c r="A681" s="74"/>
      <c r="D681" s="70"/>
      <c r="N681" s="70"/>
      <c r="BY681" s="103"/>
    </row>
    <row r="682" spans="1:77">
      <c r="A682" s="74"/>
      <c r="D682" s="70"/>
      <c r="N682" s="70"/>
      <c r="BY682" s="103"/>
    </row>
    <row r="683" spans="1:77">
      <c r="A683" s="74"/>
      <c r="D683" s="70"/>
      <c r="N683" s="70"/>
      <c r="BY683" s="103"/>
    </row>
    <row r="684" spans="1:77">
      <c r="A684" s="74"/>
      <c r="D684" s="70"/>
      <c r="N684" s="70"/>
      <c r="BY684" s="103"/>
    </row>
    <row r="685" spans="1:77">
      <c r="A685" s="74"/>
      <c r="D685" s="70"/>
      <c r="N685" s="70"/>
      <c r="BY685" s="103"/>
    </row>
    <row r="686" spans="1:77">
      <c r="A686" s="74"/>
      <c r="D686" s="70"/>
      <c r="N686" s="70"/>
      <c r="BY686" s="103"/>
    </row>
    <row r="687" spans="1:77">
      <c r="A687" s="74"/>
      <c r="D687" s="70"/>
      <c r="N687" s="70"/>
      <c r="BY687" s="103"/>
    </row>
    <row r="688" spans="1:77">
      <c r="A688" s="74"/>
      <c r="D688" s="70"/>
      <c r="N688" s="70"/>
      <c r="BY688" s="103"/>
    </row>
    <row r="689" spans="1:77">
      <c r="A689" s="74"/>
      <c r="D689" s="70"/>
      <c r="N689" s="70"/>
      <c r="BY689" s="103"/>
    </row>
    <row r="690" spans="1:77">
      <c r="A690" s="74"/>
      <c r="D690" s="70"/>
      <c r="N690" s="70"/>
      <c r="BY690" s="103"/>
    </row>
    <row r="691" spans="1:77">
      <c r="A691" s="74"/>
      <c r="D691" s="70"/>
      <c r="N691" s="70"/>
      <c r="BY691" s="103"/>
    </row>
    <row r="692" spans="1:77">
      <c r="A692" s="74"/>
      <c r="D692" s="70"/>
      <c r="N692" s="70"/>
      <c r="BY692" s="103"/>
    </row>
    <row r="693" spans="1:77">
      <c r="A693" s="74"/>
      <c r="D693" s="70"/>
      <c r="N693" s="70"/>
      <c r="BY693" s="103"/>
    </row>
    <row r="694" spans="1:77">
      <c r="A694" s="74"/>
      <c r="D694" s="70"/>
      <c r="N694" s="70"/>
      <c r="BY694" s="103"/>
    </row>
    <row r="695" spans="1:77">
      <c r="A695" s="74"/>
      <c r="D695" s="70"/>
      <c r="N695" s="70"/>
      <c r="BY695" s="103"/>
    </row>
    <row r="696" spans="1:77">
      <c r="A696" s="74"/>
      <c r="D696" s="70"/>
      <c r="N696" s="70"/>
      <c r="BY696" s="103"/>
    </row>
    <row r="697" spans="1:77">
      <c r="A697" s="74"/>
      <c r="D697" s="70"/>
      <c r="N697" s="70"/>
      <c r="BY697" s="103"/>
    </row>
    <row r="698" spans="1:77">
      <c r="A698" s="74"/>
      <c r="D698" s="70"/>
      <c r="N698" s="70"/>
      <c r="BY698" s="103"/>
    </row>
    <row r="699" spans="1:77">
      <c r="A699" s="74"/>
      <c r="D699" s="70"/>
      <c r="N699" s="70"/>
      <c r="BY699" s="103"/>
    </row>
    <row r="700" spans="1:77">
      <c r="A700" s="74"/>
      <c r="D700" s="70"/>
      <c r="N700" s="70"/>
      <c r="BY700" s="103"/>
    </row>
    <row r="701" spans="1:77">
      <c r="A701" s="74"/>
      <c r="D701" s="70"/>
      <c r="N701" s="70"/>
      <c r="BY701" s="103"/>
    </row>
    <row r="702" spans="1:77">
      <c r="A702" s="74"/>
      <c r="D702" s="70"/>
      <c r="N702" s="70"/>
      <c r="BY702" s="103"/>
    </row>
    <row r="703" spans="1:77">
      <c r="A703" s="74"/>
      <c r="D703" s="70"/>
      <c r="N703" s="70"/>
      <c r="BY703" s="103"/>
    </row>
    <row r="704" spans="1:77">
      <c r="A704" s="74"/>
      <c r="D704" s="70"/>
      <c r="N704" s="70"/>
      <c r="BY704" s="103"/>
    </row>
    <row r="705" spans="1:77">
      <c r="A705" s="74"/>
      <c r="D705" s="70"/>
      <c r="N705" s="70"/>
      <c r="BY705" s="103"/>
    </row>
    <row r="706" spans="1:77">
      <c r="A706" s="74"/>
      <c r="D706" s="70"/>
      <c r="N706" s="70"/>
      <c r="BY706" s="103"/>
    </row>
    <row r="707" spans="1:77">
      <c r="A707" s="74"/>
      <c r="D707" s="70"/>
      <c r="N707" s="70"/>
      <c r="BY707" s="103"/>
    </row>
    <row r="708" spans="1:77">
      <c r="A708" s="74"/>
      <c r="D708" s="70"/>
      <c r="N708" s="70"/>
      <c r="BY708" s="103"/>
    </row>
    <row r="709" spans="1:77">
      <c r="A709" s="74"/>
      <c r="D709" s="70"/>
      <c r="N709" s="70"/>
      <c r="BY709" s="103"/>
    </row>
    <row r="710" spans="1:77">
      <c r="A710" s="74"/>
      <c r="D710" s="70"/>
      <c r="N710" s="70"/>
      <c r="BY710" s="103"/>
    </row>
    <row r="711" spans="1:77">
      <c r="A711" s="74"/>
      <c r="D711" s="70"/>
      <c r="N711" s="70"/>
      <c r="BY711" s="103"/>
    </row>
    <row r="712" spans="1:77">
      <c r="A712" s="74"/>
      <c r="D712" s="70"/>
      <c r="N712" s="70"/>
      <c r="BY712" s="103"/>
    </row>
    <row r="713" spans="1:77">
      <c r="A713" s="74"/>
      <c r="D713" s="70"/>
      <c r="N713" s="70"/>
      <c r="BY713" s="103"/>
    </row>
    <row r="714" spans="1:77">
      <c r="A714" s="74"/>
      <c r="D714" s="70"/>
      <c r="N714" s="70"/>
      <c r="BY714" s="103"/>
    </row>
    <row r="715" spans="1:77">
      <c r="A715" s="74"/>
      <c r="D715" s="70"/>
      <c r="N715" s="70"/>
      <c r="BY715" s="103"/>
    </row>
    <row r="716" spans="1:77">
      <c r="A716" s="74"/>
      <c r="D716" s="70"/>
      <c r="N716" s="70"/>
      <c r="BY716" s="103"/>
    </row>
    <row r="717" spans="1:77">
      <c r="A717" s="74"/>
      <c r="D717" s="70"/>
      <c r="N717" s="70"/>
      <c r="BY717" s="103"/>
    </row>
    <row r="718" spans="1:77">
      <c r="A718" s="74"/>
      <c r="D718" s="70"/>
      <c r="N718" s="70"/>
      <c r="BY718" s="103"/>
    </row>
    <row r="719" spans="1:77">
      <c r="A719" s="74"/>
      <c r="D719" s="70"/>
      <c r="N719" s="70"/>
      <c r="BY719" s="103"/>
    </row>
    <row r="720" spans="1:77">
      <c r="A720" s="74"/>
      <c r="D720" s="70"/>
      <c r="N720" s="70"/>
      <c r="BY720" s="103"/>
    </row>
    <row r="721" spans="1:77">
      <c r="A721" s="74"/>
      <c r="D721" s="70"/>
      <c r="N721" s="70"/>
      <c r="BY721" s="103"/>
    </row>
    <row r="722" spans="1:77">
      <c r="A722" s="74"/>
      <c r="D722" s="70"/>
      <c r="N722" s="70"/>
      <c r="BY722" s="103"/>
    </row>
    <row r="723" spans="1:77">
      <c r="A723" s="74"/>
      <c r="D723" s="70"/>
      <c r="N723" s="70"/>
      <c r="BY723" s="103"/>
    </row>
    <row r="724" spans="1:77">
      <c r="A724" s="74"/>
      <c r="D724" s="70"/>
      <c r="N724" s="70"/>
      <c r="BY724" s="103"/>
    </row>
    <row r="725" spans="1:77">
      <c r="A725" s="74"/>
      <c r="D725" s="70"/>
      <c r="N725" s="70"/>
      <c r="BY725" s="103"/>
    </row>
    <row r="726" spans="1:77">
      <c r="A726" s="74"/>
      <c r="D726" s="70"/>
      <c r="N726" s="70"/>
      <c r="BY726" s="103"/>
    </row>
    <row r="727" spans="1:77">
      <c r="A727" s="74"/>
      <c r="D727" s="70"/>
      <c r="N727" s="70"/>
      <c r="BY727" s="103"/>
    </row>
    <row r="728" spans="1:77">
      <c r="A728" s="74"/>
      <c r="D728" s="70"/>
      <c r="N728" s="70"/>
      <c r="BY728" s="103"/>
    </row>
    <row r="729" spans="1:77">
      <c r="A729" s="74"/>
      <c r="D729" s="70"/>
      <c r="N729" s="70"/>
      <c r="BY729" s="103"/>
    </row>
    <row r="730" spans="1:77">
      <c r="A730" s="74"/>
      <c r="D730" s="70"/>
      <c r="N730" s="70"/>
      <c r="BY730" s="103"/>
    </row>
    <row r="731" spans="1:77">
      <c r="A731" s="74"/>
      <c r="D731" s="70"/>
      <c r="N731" s="70"/>
      <c r="BY731" s="103"/>
    </row>
    <row r="732" spans="1:77">
      <c r="A732" s="74"/>
      <c r="D732" s="70"/>
      <c r="N732" s="70"/>
      <c r="BY732" s="103"/>
    </row>
    <row r="733" spans="1:77">
      <c r="A733" s="74"/>
      <c r="D733" s="70"/>
      <c r="N733" s="70"/>
      <c r="BY733" s="103"/>
    </row>
    <row r="734" spans="1:77">
      <c r="A734" s="74"/>
      <c r="D734" s="70"/>
      <c r="N734" s="70"/>
      <c r="BY734" s="103"/>
    </row>
    <row r="735" spans="1:77">
      <c r="A735" s="74"/>
      <c r="D735" s="70"/>
      <c r="N735" s="70"/>
      <c r="BY735" s="103"/>
    </row>
    <row r="736" spans="1:77">
      <c r="A736" s="74"/>
      <c r="D736" s="70"/>
      <c r="N736" s="70"/>
      <c r="BY736" s="103"/>
    </row>
    <row r="737" spans="1:77">
      <c r="A737" s="74"/>
      <c r="D737" s="70"/>
      <c r="N737" s="70"/>
      <c r="BY737" s="103"/>
    </row>
    <row r="738" spans="1:77">
      <c r="A738" s="74"/>
      <c r="D738" s="70"/>
      <c r="N738" s="70"/>
      <c r="BY738" s="103"/>
    </row>
    <row r="739" spans="1:77">
      <c r="A739" s="74"/>
      <c r="D739" s="70"/>
      <c r="N739" s="70"/>
      <c r="BY739" s="103"/>
    </row>
    <row r="740" spans="1:77">
      <c r="A740" s="74"/>
      <c r="D740" s="70"/>
      <c r="N740" s="70"/>
      <c r="BY740" s="103"/>
    </row>
    <row r="741" spans="1:77">
      <c r="A741" s="74"/>
      <c r="D741" s="70"/>
      <c r="N741" s="70"/>
      <c r="BY741" s="103"/>
    </row>
    <row r="742" spans="1:77">
      <c r="A742" s="74"/>
      <c r="D742" s="70"/>
      <c r="N742" s="70"/>
      <c r="BY742" s="103"/>
    </row>
    <row r="743" spans="1:77">
      <c r="A743" s="74"/>
      <c r="D743" s="70"/>
      <c r="N743" s="70"/>
      <c r="BY743" s="103"/>
    </row>
    <row r="744" spans="1:77">
      <c r="A744" s="74"/>
      <c r="D744" s="70"/>
      <c r="N744" s="70"/>
      <c r="BY744" s="103"/>
    </row>
    <row r="745" spans="1:77">
      <c r="A745" s="74"/>
      <c r="D745" s="70"/>
      <c r="N745" s="70"/>
      <c r="BY745" s="103"/>
    </row>
    <row r="746" spans="1:77">
      <c r="A746" s="74"/>
      <c r="D746" s="70"/>
      <c r="N746" s="70"/>
      <c r="BY746" s="103"/>
    </row>
    <row r="747" spans="1:77">
      <c r="A747" s="74"/>
      <c r="D747" s="70"/>
      <c r="N747" s="70"/>
      <c r="BY747" s="103"/>
    </row>
    <row r="748" spans="1:77">
      <c r="A748" s="74"/>
      <c r="D748" s="70"/>
      <c r="N748" s="70"/>
      <c r="BY748" s="103"/>
    </row>
    <row r="749" spans="1:77">
      <c r="A749" s="74"/>
      <c r="D749" s="70"/>
      <c r="N749" s="70"/>
      <c r="BY749" s="103"/>
    </row>
    <row r="750" spans="1:77">
      <c r="A750" s="74"/>
      <c r="D750" s="70"/>
      <c r="N750" s="70"/>
      <c r="BY750" s="103"/>
    </row>
    <row r="751" spans="1:77">
      <c r="A751" s="74"/>
      <c r="D751" s="70"/>
      <c r="N751" s="70"/>
      <c r="BY751" s="103"/>
    </row>
    <row r="752" spans="1:77">
      <c r="A752" s="74"/>
      <c r="D752" s="70"/>
      <c r="N752" s="70"/>
      <c r="BY752" s="103"/>
    </row>
    <row r="753" spans="1:77">
      <c r="A753" s="74"/>
      <c r="D753" s="70"/>
      <c r="N753" s="70"/>
      <c r="BY753" s="103"/>
    </row>
    <row r="754" spans="1:77">
      <c r="A754" s="74"/>
      <c r="D754" s="70"/>
      <c r="N754" s="70"/>
      <c r="BY754" s="103"/>
    </row>
    <row r="755" spans="1:77">
      <c r="A755" s="74"/>
      <c r="D755" s="70"/>
      <c r="N755" s="70"/>
      <c r="BY755" s="103"/>
    </row>
    <row r="756" spans="1:77">
      <c r="A756" s="74"/>
      <c r="D756" s="70"/>
      <c r="N756" s="70"/>
      <c r="BY756" s="103"/>
    </row>
    <row r="757" spans="1:77">
      <c r="A757" s="74"/>
      <c r="D757" s="70"/>
      <c r="N757" s="70"/>
      <c r="BY757" s="103"/>
    </row>
    <row r="758" spans="1:77">
      <c r="A758" s="74"/>
      <c r="D758" s="70"/>
      <c r="N758" s="70"/>
      <c r="BY758" s="103"/>
    </row>
    <row r="759" spans="1:77">
      <c r="A759" s="74"/>
      <c r="D759" s="70"/>
      <c r="N759" s="70"/>
      <c r="BY759" s="103"/>
    </row>
    <row r="760" spans="1:77">
      <c r="A760" s="74"/>
      <c r="D760" s="70"/>
      <c r="N760" s="70"/>
      <c r="BY760" s="103"/>
    </row>
    <row r="761" spans="1:77">
      <c r="A761" s="74"/>
      <c r="D761" s="70"/>
      <c r="N761" s="70"/>
      <c r="BY761" s="103"/>
    </row>
    <row r="762" spans="1:77">
      <c r="A762" s="74"/>
      <c r="D762" s="70"/>
      <c r="N762" s="70"/>
      <c r="BY762" s="103"/>
    </row>
    <row r="763" spans="1:77">
      <c r="A763" s="74"/>
      <c r="D763" s="70"/>
      <c r="N763" s="70"/>
      <c r="BY763" s="103"/>
    </row>
    <row r="764" spans="1:77">
      <c r="A764" s="74"/>
      <c r="D764" s="70"/>
      <c r="N764" s="70"/>
      <c r="BY764" s="103"/>
    </row>
    <row r="765" spans="1:77">
      <c r="A765" s="74"/>
      <c r="D765" s="70"/>
      <c r="N765" s="70"/>
      <c r="BY765" s="103"/>
    </row>
    <row r="766" spans="1:77">
      <c r="A766" s="74"/>
      <c r="D766" s="70"/>
      <c r="N766" s="70"/>
      <c r="BY766" s="103"/>
    </row>
    <row r="767" spans="1:77">
      <c r="A767" s="74"/>
      <c r="D767" s="70"/>
      <c r="N767" s="70"/>
      <c r="BY767" s="103"/>
    </row>
    <row r="768" spans="1:77">
      <c r="A768" s="74"/>
      <c r="D768" s="70"/>
      <c r="N768" s="70"/>
      <c r="BY768" s="103"/>
    </row>
    <row r="769" spans="1:77">
      <c r="A769" s="74"/>
      <c r="D769" s="70"/>
      <c r="N769" s="70"/>
      <c r="BY769" s="103"/>
    </row>
    <row r="770" spans="1:77">
      <c r="A770" s="74"/>
      <c r="D770" s="70"/>
      <c r="N770" s="70"/>
      <c r="BY770" s="103"/>
    </row>
    <row r="771" spans="1:77">
      <c r="A771" s="74"/>
      <c r="D771" s="70"/>
      <c r="N771" s="70"/>
      <c r="BY771" s="103"/>
    </row>
    <row r="772" spans="1:77">
      <c r="A772" s="74"/>
      <c r="D772" s="70"/>
      <c r="N772" s="70"/>
      <c r="BY772" s="103"/>
    </row>
    <row r="773" spans="1:77">
      <c r="A773" s="74"/>
      <c r="D773" s="70"/>
      <c r="N773" s="70"/>
      <c r="BY773" s="103"/>
    </row>
    <row r="774" spans="1:77">
      <c r="A774" s="74"/>
      <c r="D774" s="70"/>
      <c r="N774" s="70"/>
      <c r="BY774" s="103"/>
    </row>
    <row r="775" spans="1:77">
      <c r="A775" s="74"/>
      <c r="D775" s="70"/>
      <c r="N775" s="70"/>
      <c r="BY775" s="103"/>
    </row>
    <row r="776" spans="1:77">
      <c r="A776" s="74"/>
      <c r="D776" s="70"/>
      <c r="N776" s="70"/>
      <c r="BY776" s="103"/>
    </row>
    <row r="777" spans="1:77">
      <c r="A777" s="74"/>
      <c r="D777" s="70"/>
      <c r="N777" s="70"/>
      <c r="BY777" s="103"/>
    </row>
    <row r="778" spans="1:77">
      <c r="A778" s="74"/>
      <c r="D778" s="70"/>
      <c r="N778" s="70"/>
      <c r="BY778" s="103"/>
    </row>
    <row r="779" spans="1:77">
      <c r="A779" s="74"/>
      <c r="D779" s="70"/>
      <c r="N779" s="70"/>
      <c r="BY779" s="103"/>
    </row>
    <row r="780" spans="1:77">
      <c r="A780" s="74"/>
      <c r="D780" s="70"/>
      <c r="N780" s="70"/>
      <c r="BY780" s="103"/>
    </row>
    <row r="781" spans="1:77">
      <c r="A781" s="74"/>
      <c r="D781" s="70"/>
      <c r="N781" s="70"/>
      <c r="BY781" s="103"/>
    </row>
    <row r="782" spans="1:77">
      <c r="A782" s="74"/>
      <c r="D782" s="70"/>
      <c r="N782" s="70"/>
      <c r="BY782" s="103"/>
    </row>
    <row r="783" spans="1:77">
      <c r="A783" s="74"/>
      <c r="D783" s="70"/>
      <c r="N783" s="70"/>
      <c r="BY783" s="103"/>
    </row>
    <row r="784" spans="1:77">
      <c r="A784" s="74"/>
      <c r="D784" s="70"/>
      <c r="N784" s="70"/>
      <c r="BY784" s="103"/>
    </row>
    <row r="785" spans="1:77">
      <c r="A785" s="74"/>
      <c r="D785" s="70"/>
      <c r="N785" s="70"/>
      <c r="BY785" s="103"/>
    </row>
    <row r="786" spans="1:77">
      <c r="A786" s="74"/>
      <c r="D786" s="70"/>
      <c r="N786" s="70"/>
      <c r="BY786" s="103"/>
    </row>
    <row r="787" spans="1:77">
      <c r="A787" s="74"/>
      <c r="D787" s="70"/>
      <c r="N787" s="70"/>
      <c r="BY787" s="103"/>
    </row>
    <row r="788" spans="1:77">
      <c r="A788" s="74"/>
      <c r="D788" s="70"/>
      <c r="N788" s="70"/>
      <c r="BY788" s="103"/>
    </row>
    <row r="789" spans="1:77">
      <c r="A789" s="74"/>
      <c r="D789" s="70"/>
      <c r="N789" s="70"/>
      <c r="BY789" s="103"/>
    </row>
    <row r="790" spans="1:77">
      <c r="A790" s="74"/>
      <c r="D790" s="70"/>
      <c r="N790" s="70"/>
      <c r="BY790" s="103"/>
    </row>
    <row r="791" spans="1:77">
      <c r="A791" s="74"/>
      <c r="D791" s="70"/>
      <c r="N791" s="70"/>
      <c r="BY791" s="103"/>
    </row>
    <row r="792" spans="1:77">
      <c r="A792" s="74"/>
      <c r="D792" s="70"/>
      <c r="N792" s="70"/>
      <c r="BY792" s="103"/>
    </row>
    <row r="793" spans="1:77">
      <c r="A793" s="74"/>
      <c r="D793" s="70"/>
      <c r="N793" s="70"/>
      <c r="BY793" s="103"/>
    </row>
    <row r="794" spans="1:77">
      <c r="A794" s="74"/>
      <c r="D794" s="70"/>
      <c r="N794" s="70"/>
      <c r="BY794" s="103"/>
    </row>
    <row r="795" spans="1:77">
      <c r="A795" s="74"/>
      <c r="D795" s="70"/>
      <c r="N795" s="70"/>
      <c r="BY795" s="103"/>
    </row>
    <row r="796" spans="1:77">
      <c r="A796" s="74"/>
      <c r="D796" s="70"/>
      <c r="N796" s="70"/>
      <c r="BY796" s="103"/>
    </row>
    <row r="797" spans="1:77">
      <c r="A797" s="74"/>
      <c r="D797" s="70"/>
      <c r="N797" s="70"/>
      <c r="BY797" s="103"/>
    </row>
    <row r="798" spans="1:77">
      <c r="A798" s="74"/>
      <c r="D798" s="70"/>
      <c r="N798" s="70"/>
      <c r="BY798" s="103"/>
    </row>
    <row r="799" spans="1:77">
      <c r="A799" s="74"/>
      <c r="D799" s="70"/>
      <c r="N799" s="70"/>
      <c r="BY799" s="103"/>
    </row>
    <row r="800" spans="1:77">
      <c r="A800" s="74"/>
      <c r="D800" s="70"/>
      <c r="N800" s="70"/>
      <c r="BY800" s="103"/>
    </row>
    <row r="801" spans="1:77">
      <c r="A801" s="74"/>
      <c r="D801" s="70"/>
      <c r="N801" s="70"/>
      <c r="BY801" s="103"/>
    </row>
    <row r="802" spans="1:77">
      <c r="A802" s="74"/>
      <c r="D802" s="70"/>
      <c r="N802" s="70"/>
      <c r="BY802" s="103"/>
    </row>
    <row r="803" spans="1:77">
      <c r="A803" s="74"/>
      <c r="D803" s="70"/>
      <c r="N803" s="70"/>
      <c r="BY803" s="103"/>
    </row>
    <row r="804" spans="1:77">
      <c r="A804" s="74"/>
      <c r="D804" s="70"/>
      <c r="N804" s="70"/>
      <c r="BY804" s="103"/>
    </row>
    <row r="805" spans="1:77">
      <c r="A805" s="74"/>
      <c r="D805" s="70"/>
      <c r="N805" s="70"/>
      <c r="BY805" s="103"/>
    </row>
    <row r="806" spans="1:77">
      <c r="A806" s="74"/>
      <c r="D806" s="70"/>
      <c r="N806" s="70"/>
      <c r="BY806" s="103"/>
    </row>
    <row r="807" spans="1:77">
      <c r="A807" s="74"/>
      <c r="D807" s="70"/>
      <c r="N807" s="70"/>
      <c r="BY807" s="103"/>
    </row>
    <row r="808" spans="1:77">
      <c r="A808" s="74"/>
      <c r="D808" s="70"/>
      <c r="N808" s="70"/>
      <c r="BY808" s="103"/>
    </row>
    <row r="809" spans="1:77">
      <c r="A809" s="74"/>
      <c r="D809" s="70"/>
      <c r="N809" s="70"/>
      <c r="BY809" s="103"/>
    </row>
    <row r="810" spans="1:77">
      <c r="A810" s="74"/>
      <c r="D810" s="70"/>
      <c r="N810" s="70"/>
      <c r="BY810" s="103"/>
    </row>
    <row r="811" spans="1:77">
      <c r="A811" s="74"/>
      <c r="D811" s="70"/>
      <c r="N811" s="70"/>
      <c r="BY811" s="103"/>
    </row>
    <row r="812" spans="1:77">
      <c r="A812" s="74"/>
      <c r="D812" s="70"/>
      <c r="N812" s="70"/>
      <c r="BY812" s="103"/>
    </row>
    <row r="813" spans="1:77">
      <c r="A813" s="74"/>
      <c r="D813" s="70"/>
      <c r="N813" s="70"/>
      <c r="BY813" s="103"/>
    </row>
    <row r="814" spans="1:77">
      <c r="A814" s="74"/>
      <c r="D814" s="70"/>
      <c r="N814" s="70"/>
      <c r="BY814" s="103"/>
    </row>
    <row r="815" spans="1:77">
      <c r="A815" s="74"/>
      <c r="D815" s="70"/>
      <c r="N815" s="70"/>
      <c r="BY815" s="103"/>
    </row>
    <row r="816" spans="1:77">
      <c r="A816" s="74"/>
      <c r="D816" s="70"/>
      <c r="N816" s="70"/>
      <c r="BY816" s="103"/>
    </row>
    <row r="817" spans="1:77">
      <c r="A817" s="74"/>
      <c r="D817" s="70"/>
      <c r="N817" s="70"/>
      <c r="BY817" s="103"/>
    </row>
    <row r="818" spans="1:77">
      <c r="A818" s="74"/>
      <c r="D818" s="70"/>
      <c r="N818" s="70"/>
      <c r="BY818" s="103"/>
    </row>
    <row r="819" spans="1:77">
      <c r="A819" s="74"/>
      <c r="D819" s="70"/>
      <c r="N819" s="70"/>
      <c r="BY819" s="103"/>
    </row>
    <row r="820" spans="1:77">
      <c r="A820" s="74"/>
      <c r="D820" s="70"/>
      <c r="N820" s="70"/>
      <c r="BY820" s="103"/>
    </row>
    <row r="821" spans="1:77">
      <c r="A821" s="74"/>
      <c r="D821" s="70"/>
      <c r="N821" s="70"/>
      <c r="BY821" s="103"/>
    </row>
    <row r="822" spans="1:77">
      <c r="A822" s="74"/>
      <c r="D822" s="70"/>
      <c r="N822" s="70"/>
      <c r="BY822" s="103"/>
    </row>
    <row r="823" spans="1:77">
      <c r="A823" s="74"/>
      <c r="D823" s="70"/>
      <c r="N823" s="70"/>
      <c r="BY823" s="103"/>
    </row>
    <row r="824" spans="1:77">
      <c r="A824" s="74"/>
      <c r="D824" s="70"/>
      <c r="N824" s="70"/>
      <c r="BY824" s="103"/>
    </row>
    <row r="825" spans="1:77">
      <c r="A825" s="74"/>
      <c r="D825" s="70"/>
      <c r="N825" s="70"/>
      <c r="BY825" s="103"/>
    </row>
    <row r="826" spans="1:77">
      <c r="A826" s="74"/>
      <c r="D826" s="70"/>
      <c r="N826" s="70"/>
      <c r="BY826" s="103"/>
    </row>
    <row r="827" spans="1:77">
      <c r="A827" s="74"/>
      <c r="D827" s="70"/>
      <c r="N827" s="70"/>
      <c r="BY827" s="103"/>
    </row>
    <row r="828" spans="1:77">
      <c r="A828" s="74"/>
      <c r="D828" s="70"/>
      <c r="N828" s="70"/>
      <c r="BY828" s="103"/>
    </row>
    <row r="829" spans="1:77">
      <c r="A829" s="74"/>
      <c r="D829" s="70"/>
      <c r="N829" s="70"/>
      <c r="BY829" s="103"/>
    </row>
    <row r="830" spans="1:77">
      <c r="A830" s="74"/>
      <c r="D830" s="70"/>
      <c r="N830" s="70"/>
      <c r="BY830" s="103"/>
    </row>
    <row r="831" spans="1:77">
      <c r="A831" s="74"/>
      <c r="D831" s="70"/>
      <c r="N831" s="70"/>
      <c r="BY831" s="103"/>
    </row>
    <row r="832" spans="1:77">
      <c r="A832" s="74"/>
      <c r="D832" s="70"/>
      <c r="N832" s="70"/>
      <c r="BY832" s="103"/>
    </row>
    <row r="833" spans="1:77">
      <c r="A833" s="74"/>
      <c r="D833" s="70"/>
      <c r="N833" s="70"/>
      <c r="BY833" s="103"/>
    </row>
    <row r="834" spans="1:77">
      <c r="A834" s="74"/>
      <c r="D834" s="70"/>
      <c r="N834" s="70"/>
      <c r="BY834" s="103"/>
    </row>
    <row r="835" spans="1:77">
      <c r="A835" s="74"/>
      <c r="D835" s="70"/>
      <c r="N835" s="70"/>
      <c r="BY835" s="103"/>
    </row>
    <row r="836" spans="1:77">
      <c r="A836" s="74"/>
      <c r="D836" s="70"/>
      <c r="N836" s="70"/>
      <c r="BY836" s="103"/>
    </row>
    <row r="837" spans="1:77">
      <c r="A837" s="74"/>
      <c r="D837" s="70"/>
      <c r="N837" s="70"/>
      <c r="BY837" s="103"/>
    </row>
    <row r="838" spans="1:77">
      <c r="A838" s="74"/>
      <c r="D838" s="70"/>
      <c r="N838" s="70"/>
      <c r="BY838" s="103"/>
    </row>
    <row r="839" spans="1:77">
      <c r="A839" s="74"/>
      <c r="D839" s="70"/>
      <c r="N839" s="70"/>
      <c r="BY839" s="103"/>
    </row>
    <row r="840" spans="1:77">
      <c r="A840" s="74"/>
      <c r="D840" s="70"/>
      <c r="N840" s="70"/>
      <c r="BY840" s="103"/>
    </row>
    <row r="841" spans="1:77">
      <c r="A841" s="74"/>
      <c r="D841" s="70"/>
      <c r="N841" s="70"/>
      <c r="BY841" s="103"/>
    </row>
    <row r="842" spans="1:77">
      <c r="A842" s="74"/>
      <c r="D842" s="70"/>
      <c r="N842" s="70"/>
      <c r="BY842" s="103"/>
    </row>
    <row r="843" spans="1:77">
      <c r="A843" s="74"/>
      <c r="D843" s="70"/>
      <c r="N843" s="70"/>
      <c r="BY843" s="103"/>
    </row>
    <row r="844" spans="1:77">
      <c r="A844" s="74"/>
      <c r="D844" s="70"/>
      <c r="N844" s="70"/>
      <c r="BY844" s="103"/>
    </row>
    <row r="845" spans="1:77">
      <c r="A845" s="74"/>
      <c r="D845" s="70"/>
      <c r="N845" s="70"/>
      <c r="BY845" s="103"/>
    </row>
    <row r="846" spans="1:77">
      <c r="A846" s="74"/>
      <c r="D846" s="70"/>
      <c r="N846" s="70"/>
      <c r="BY846" s="103"/>
    </row>
    <row r="847" spans="1:77">
      <c r="A847" s="74"/>
      <c r="D847" s="70"/>
      <c r="N847" s="70"/>
      <c r="BY847" s="103"/>
    </row>
    <row r="848" spans="1:77">
      <c r="A848" s="74"/>
      <c r="D848" s="70"/>
      <c r="N848" s="70"/>
      <c r="BY848" s="103"/>
    </row>
    <row r="849" spans="1:77">
      <c r="A849" s="74"/>
      <c r="D849" s="70"/>
      <c r="N849" s="70"/>
      <c r="BY849" s="103"/>
    </row>
    <row r="850" spans="1:77">
      <c r="A850" s="74"/>
      <c r="D850" s="70"/>
      <c r="N850" s="70"/>
      <c r="BY850" s="103"/>
    </row>
    <row r="851" spans="1:77">
      <c r="A851" s="74"/>
      <c r="D851" s="70"/>
      <c r="N851" s="70"/>
      <c r="BY851" s="103"/>
    </row>
    <row r="852" spans="1:77">
      <c r="A852" s="74"/>
      <c r="D852" s="70"/>
      <c r="N852" s="70"/>
      <c r="BY852" s="103"/>
    </row>
    <row r="853" spans="1:77">
      <c r="A853" s="74"/>
      <c r="D853" s="70"/>
      <c r="N853" s="70"/>
      <c r="BY853" s="103"/>
    </row>
    <row r="854" spans="1:77">
      <c r="A854" s="74"/>
      <c r="D854" s="70"/>
      <c r="N854" s="70"/>
      <c r="BY854" s="103"/>
    </row>
    <row r="855" spans="1:77">
      <c r="A855" s="74"/>
      <c r="D855" s="70"/>
      <c r="N855" s="70"/>
      <c r="BY855" s="103"/>
    </row>
    <row r="856" spans="1:77">
      <c r="A856" s="74"/>
      <c r="D856" s="70"/>
      <c r="N856" s="70"/>
      <c r="BY856" s="103"/>
    </row>
    <row r="857" spans="1:77">
      <c r="A857" s="74"/>
      <c r="D857" s="70"/>
      <c r="N857" s="70"/>
      <c r="BY857" s="103"/>
    </row>
    <row r="858" spans="1:77">
      <c r="A858" s="74"/>
      <c r="D858" s="70"/>
      <c r="N858" s="70"/>
      <c r="BY858" s="103"/>
    </row>
    <row r="859" spans="1:77">
      <c r="A859" s="74"/>
      <c r="D859" s="70"/>
      <c r="N859" s="70"/>
      <c r="BY859" s="103"/>
    </row>
    <row r="860" spans="1:77">
      <c r="A860" s="74"/>
      <c r="D860" s="70"/>
      <c r="N860" s="70"/>
      <c r="BY860" s="103"/>
    </row>
    <row r="861" spans="1:77">
      <c r="A861" s="74"/>
      <c r="D861" s="70"/>
      <c r="N861" s="70"/>
      <c r="BY861" s="103"/>
    </row>
    <row r="862" spans="1:77">
      <c r="A862" s="74"/>
      <c r="D862" s="70"/>
      <c r="N862" s="70"/>
      <c r="BY862" s="103"/>
    </row>
    <row r="863" spans="1:77">
      <c r="A863" s="74"/>
      <c r="D863" s="70"/>
      <c r="N863" s="70"/>
      <c r="BY863" s="103"/>
    </row>
    <row r="864" spans="1:77">
      <c r="A864" s="74"/>
      <c r="D864" s="70"/>
      <c r="N864" s="70"/>
      <c r="BY864" s="103"/>
    </row>
    <row r="865" spans="1:77">
      <c r="A865" s="74"/>
      <c r="D865" s="70"/>
      <c r="N865" s="70"/>
      <c r="BY865" s="103"/>
    </row>
    <row r="866" spans="1:77">
      <c r="A866" s="74"/>
      <c r="D866" s="70"/>
      <c r="N866" s="70"/>
      <c r="BY866" s="103"/>
    </row>
    <row r="867" spans="1:77">
      <c r="A867" s="74"/>
      <c r="D867" s="70"/>
      <c r="N867" s="70"/>
      <c r="BY867" s="103"/>
    </row>
    <row r="868" spans="1:77">
      <c r="A868" s="74"/>
      <c r="D868" s="70"/>
      <c r="N868" s="70"/>
      <c r="BY868" s="103"/>
    </row>
    <row r="869" spans="1:77">
      <c r="A869" s="74"/>
      <c r="D869" s="70"/>
      <c r="N869" s="70"/>
      <c r="BY869" s="103"/>
    </row>
    <row r="870" spans="1:77">
      <c r="A870" s="74"/>
      <c r="D870" s="70"/>
      <c r="N870" s="70"/>
      <c r="BY870" s="103"/>
    </row>
    <row r="871" spans="1:77">
      <c r="A871" s="74"/>
      <c r="D871" s="70"/>
      <c r="N871" s="70"/>
      <c r="BY871" s="103"/>
    </row>
    <row r="872" spans="1:77">
      <c r="A872" s="74"/>
      <c r="D872" s="70"/>
      <c r="N872" s="70"/>
      <c r="BY872" s="103"/>
    </row>
    <row r="873" spans="1:77">
      <c r="A873" s="74"/>
      <c r="D873" s="70"/>
      <c r="N873" s="70"/>
      <c r="BY873" s="103"/>
    </row>
    <row r="874" spans="1:77">
      <c r="A874" s="74"/>
      <c r="D874" s="70"/>
      <c r="N874" s="70"/>
      <c r="BY874" s="103"/>
    </row>
    <row r="875" spans="1:77">
      <c r="A875" s="74"/>
      <c r="D875" s="70"/>
      <c r="N875" s="70"/>
      <c r="BY875" s="103"/>
    </row>
    <row r="876" spans="1:77">
      <c r="A876" s="74"/>
      <c r="D876" s="70"/>
      <c r="N876" s="70"/>
      <c r="BY876" s="103"/>
    </row>
    <row r="877" spans="1:77">
      <c r="A877" s="74"/>
      <c r="D877" s="70"/>
      <c r="N877" s="70"/>
      <c r="BY877" s="103"/>
    </row>
    <row r="878" spans="1:77">
      <c r="A878" s="74"/>
      <c r="D878" s="70"/>
      <c r="N878" s="70"/>
      <c r="BY878" s="103"/>
    </row>
    <row r="879" spans="1:77">
      <c r="A879" s="74"/>
      <c r="D879" s="70"/>
      <c r="N879" s="70"/>
      <c r="BY879" s="103"/>
    </row>
    <row r="880" spans="1:77">
      <c r="A880" s="74"/>
      <c r="D880" s="70"/>
      <c r="N880" s="70"/>
      <c r="BY880" s="103"/>
    </row>
    <row r="881" spans="1:77">
      <c r="A881" s="74"/>
      <c r="D881" s="70"/>
      <c r="N881" s="70"/>
      <c r="BY881" s="103"/>
    </row>
    <row r="882" spans="1:77">
      <c r="A882" s="74"/>
      <c r="D882" s="70"/>
      <c r="N882" s="70"/>
      <c r="BY882" s="103"/>
    </row>
    <row r="883" spans="1:77">
      <c r="A883" s="74"/>
      <c r="D883" s="70"/>
      <c r="N883" s="70"/>
      <c r="BY883" s="103"/>
    </row>
    <row r="884" spans="1:77">
      <c r="A884" s="74"/>
      <c r="D884" s="70"/>
      <c r="N884" s="70"/>
      <c r="BY884" s="103"/>
    </row>
    <row r="885" spans="1:77">
      <c r="A885" s="74"/>
      <c r="D885" s="70"/>
      <c r="N885" s="70"/>
      <c r="BY885" s="103"/>
    </row>
    <row r="886" spans="1:77">
      <c r="A886" s="74"/>
      <c r="D886" s="70"/>
      <c r="N886" s="70"/>
      <c r="BY886" s="103"/>
    </row>
    <row r="887" spans="1:77">
      <c r="A887" s="74"/>
      <c r="D887" s="70"/>
      <c r="N887" s="70"/>
      <c r="BY887" s="103"/>
    </row>
    <row r="888" spans="1:77">
      <c r="A888" s="74"/>
      <c r="D888" s="70"/>
      <c r="N888" s="70"/>
      <c r="BY888" s="103"/>
    </row>
    <row r="889" spans="1:77">
      <c r="A889" s="74"/>
      <c r="D889" s="70"/>
      <c r="N889" s="70"/>
      <c r="BY889" s="103"/>
    </row>
    <row r="890" spans="1:77">
      <c r="A890" s="74"/>
      <c r="D890" s="70"/>
      <c r="N890" s="70"/>
      <c r="BY890" s="103"/>
    </row>
    <row r="891" spans="1:77">
      <c r="A891" s="74"/>
      <c r="D891" s="70"/>
      <c r="N891" s="70"/>
      <c r="BY891" s="103"/>
    </row>
    <row r="892" spans="1:77">
      <c r="A892" s="74"/>
      <c r="D892" s="70"/>
      <c r="N892" s="70"/>
      <c r="BY892" s="103"/>
    </row>
    <row r="893" spans="1:77">
      <c r="A893" s="74"/>
      <c r="D893" s="70"/>
      <c r="N893" s="70"/>
      <c r="BY893" s="103"/>
    </row>
    <row r="894" spans="1:77">
      <c r="A894" s="74"/>
      <c r="D894" s="70"/>
      <c r="N894" s="70"/>
      <c r="BY894" s="103"/>
    </row>
    <row r="895" spans="1:77">
      <c r="A895" s="74"/>
      <c r="D895" s="70"/>
      <c r="N895" s="70"/>
      <c r="BY895" s="103"/>
    </row>
    <row r="896" spans="1:77">
      <c r="A896" s="74"/>
      <c r="D896" s="70"/>
      <c r="N896" s="70"/>
      <c r="BY896" s="103"/>
    </row>
    <row r="897" spans="1:77">
      <c r="A897" s="74"/>
      <c r="D897" s="70"/>
      <c r="N897" s="70"/>
      <c r="BY897" s="103"/>
    </row>
    <row r="898" spans="1:77">
      <c r="A898" s="74"/>
      <c r="D898" s="70"/>
      <c r="N898" s="70"/>
      <c r="BY898" s="103"/>
    </row>
    <row r="899" spans="1:77">
      <c r="A899" s="74"/>
      <c r="D899" s="70"/>
      <c r="N899" s="70"/>
      <c r="BY899" s="103"/>
    </row>
    <row r="900" spans="1:77">
      <c r="A900" s="74"/>
      <c r="D900" s="70"/>
      <c r="N900" s="70"/>
      <c r="BY900" s="103"/>
    </row>
    <row r="901" spans="1:77">
      <c r="A901" s="74"/>
      <c r="D901" s="70"/>
      <c r="N901" s="70"/>
      <c r="BY901" s="103"/>
    </row>
    <row r="902" spans="1:77">
      <c r="A902" s="74"/>
      <c r="D902" s="70"/>
      <c r="N902" s="70"/>
      <c r="BY902" s="103"/>
    </row>
    <row r="903" spans="1:77">
      <c r="A903" s="74"/>
      <c r="D903" s="70"/>
      <c r="N903" s="70"/>
      <c r="BY903" s="103"/>
    </row>
    <row r="904" spans="1:77">
      <c r="A904" s="74"/>
      <c r="D904" s="70"/>
      <c r="N904" s="70"/>
      <c r="BY904" s="103"/>
    </row>
    <row r="905" spans="1:77">
      <c r="A905" s="74"/>
      <c r="D905" s="70"/>
      <c r="N905" s="70"/>
      <c r="BY905" s="103"/>
    </row>
    <row r="906" spans="1:77">
      <c r="A906" s="74"/>
      <c r="D906" s="70"/>
      <c r="N906" s="70"/>
      <c r="BY906" s="103"/>
    </row>
    <row r="907" spans="1:77">
      <c r="A907" s="74"/>
      <c r="D907" s="70"/>
      <c r="N907" s="70"/>
      <c r="BY907" s="103"/>
    </row>
    <row r="908" spans="1:77">
      <c r="A908" s="74"/>
      <c r="D908" s="70"/>
      <c r="N908" s="70"/>
      <c r="BY908" s="103"/>
    </row>
    <row r="909" spans="1:77">
      <c r="A909" s="74"/>
      <c r="D909" s="70"/>
      <c r="N909" s="70"/>
      <c r="BY909" s="103"/>
    </row>
    <row r="910" spans="1:77">
      <c r="A910" s="74"/>
      <c r="D910" s="70"/>
      <c r="N910" s="70"/>
      <c r="BY910" s="103"/>
    </row>
    <row r="911" spans="1:77">
      <c r="A911" s="74"/>
      <c r="D911" s="70"/>
      <c r="N911" s="70"/>
      <c r="BY911" s="103"/>
    </row>
    <row r="912" spans="1:77">
      <c r="A912" s="74"/>
      <c r="D912" s="70"/>
      <c r="N912" s="70"/>
      <c r="BY912" s="103"/>
    </row>
    <row r="913" spans="1:77">
      <c r="A913" s="74"/>
      <c r="D913" s="70"/>
      <c r="N913" s="70"/>
      <c r="BY913" s="103"/>
    </row>
    <row r="914" spans="1:77">
      <c r="A914" s="74"/>
      <c r="D914" s="70"/>
      <c r="N914" s="70"/>
      <c r="BY914" s="103"/>
    </row>
    <row r="915" spans="1:77">
      <c r="A915" s="74"/>
      <c r="D915" s="70"/>
      <c r="N915" s="70"/>
      <c r="BY915" s="103"/>
    </row>
    <row r="916" spans="1:77">
      <c r="A916" s="74"/>
      <c r="D916" s="70"/>
      <c r="N916" s="70"/>
      <c r="BY916" s="103"/>
    </row>
    <row r="917" spans="1:77">
      <c r="A917" s="74"/>
      <c r="D917" s="70"/>
      <c r="N917" s="70"/>
      <c r="BY917" s="103"/>
    </row>
    <row r="918" spans="1:77">
      <c r="A918" s="74"/>
      <c r="D918" s="70"/>
      <c r="N918" s="70"/>
      <c r="BY918" s="103"/>
    </row>
    <row r="919" spans="1:77">
      <c r="A919" s="74"/>
      <c r="D919" s="70"/>
      <c r="N919" s="70"/>
      <c r="BY919" s="103"/>
    </row>
    <row r="920" spans="1:77">
      <c r="A920" s="74"/>
      <c r="D920" s="70"/>
      <c r="N920" s="70"/>
      <c r="BY920" s="103"/>
    </row>
    <row r="921" spans="1:77">
      <c r="A921" s="74"/>
      <c r="D921" s="70"/>
      <c r="N921" s="70"/>
      <c r="BY921" s="103"/>
    </row>
    <row r="922" spans="1:77">
      <c r="A922" s="74"/>
      <c r="D922" s="70"/>
      <c r="N922" s="70"/>
      <c r="BY922" s="103"/>
    </row>
    <row r="923" spans="1:77">
      <c r="A923" s="74"/>
      <c r="D923" s="70"/>
      <c r="N923" s="70"/>
      <c r="BY923" s="103"/>
    </row>
    <row r="924" spans="1:77">
      <c r="A924" s="74"/>
      <c r="D924" s="70"/>
      <c r="N924" s="70"/>
      <c r="BY924" s="103"/>
    </row>
    <row r="925" spans="1:77">
      <c r="A925" s="74"/>
      <c r="D925" s="70"/>
      <c r="N925" s="70"/>
      <c r="BY925" s="103"/>
    </row>
    <row r="926" spans="1:77">
      <c r="A926" s="74"/>
      <c r="D926" s="70"/>
      <c r="N926" s="70"/>
      <c r="BY926" s="103"/>
    </row>
    <row r="927" spans="1:77">
      <c r="A927" s="74"/>
      <c r="D927" s="70"/>
      <c r="N927" s="70"/>
      <c r="BY927" s="103"/>
    </row>
    <row r="928" spans="1:77">
      <c r="A928" s="74"/>
      <c r="D928" s="70"/>
      <c r="N928" s="70"/>
      <c r="BY928" s="103"/>
    </row>
    <row r="929" spans="1:77">
      <c r="A929" s="74"/>
      <c r="D929" s="70"/>
      <c r="N929" s="70"/>
      <c r="BY929" s="103"/>
    </row>
    <row r="930" spans="1:77">
      <c r="A930" s="74"/>
      <c r="D930" s="70"/>
      <c r="N930" s="70"/>
      <c r="BY930" s="103"/>
    </row>
    <row r="931" spans="1:77">
      <c r="A931" s="74"/>
      <c r="D931" s="70"/>
      <c r="N931" s="70"/>
      <c r="BY931" s="103"/>
    </row>
    <row r="932" spans="1:77">
      <c r="A932" s="74"/>
      <c r="D932" s="70"/>
      <c r="N932" s="70"/>
      <c r="BY932" s="103"/>
    </row>
    <row r="933" spans="1:77">
      <c r="A933" s="74"/>
      <c r="D933" s="70"/>
      <c r="N933" s="70"/>
      <c r="BY933" s="103"/>
    </row>
    <row r="934" spans="1:77">
      <c r="A934" s="74"/>
      <c r="D934" s="70"/>
      <c r="N934" s="70"/>
      <c r="BY934" s="103"/>
    </row>
    <row r="935" spans="1:77">
      <c r="A935" s="74"/>
      <c r="D935" s="70"/>
      <c r="N935" s="70"/>
      <c r="BY935" s="103"/>
    </row>
    <row r="936" spans="1:77">
      <c r="A936" s="74"/>
      <c r="D936" s="70"/>
      <c r="N936" s="70"/>
      <c r="BY936" s="103"/>
    </row>
    <row r="937" spans="1:77">
      <c r="A937" s="74"/>
      <c r="D937" s="70"/>
      <c r="N937" s="70"/>
      <c r="BY937" s="103"/>
    </row>
    <row r="938" spans="1:77">
      <c r="A938" s="74"/>
      <c r="D938" s="70"/>
      <c r="N938" s="70"/>
      <c r="BY938" s="103"/>
    </row>
    <row r="939" spans="1:77">
      <c r="A939" s="74"/>
      <c r="D939" s="70"/>
      <c r="N939" s="70"/>
      <c r="BY939" s="103"/>
    </row>
    <row r="940" spans="1:77">
      <c r="A940" s="74"/>
      <c r="D940" s="70"/>
      <c r="N940" s="70"/>
      <c r="BY940" s="103"/>
    </row>
    <row r="941" spans="1:77">
      <c r="A941" s="74"/>
      <c r="D941" s="70"/>
      <c r="N941" s="70"/>
      <c r="BY941" s="103"/>
    </row>
    <row r="942" spans="1:77">
      <c r="A942" s="74"/>
      <c r="D942" s="70"/>
      <c r="N942" s="70"/>
      <c r="BY942" s="103"/>
    </row>
    <row r="943" spans="1:77">
      <c r="A943" s="74"/>
      <c r="D943" s="70"/>
      <c r="N943" s="70"/>
      <c r="BY943" s="103"/>
    </row>
    <row r="944" spans="1:77">
      <c r="A944" s="74"/>
      <c r="D944" s="70"/>
      <c r="N944" s="70"/>
      <c r="BY944" s="103"/>
    </row>
    <row r="945" spans="1:77">
      <c r="A945" s="74"/>
      <c r="D945" s="70"/>
      <c r="N945" s="70"/>
      <c r="BY945" s="103"/>
    </row>
    <row r="946" spans="1:77">
      <c r="A946" s="74"/>
      <c r="D946" s="70"/>
      <c r="N946" s="70"/>
      <c r="BY946" s="103"/>
    </row>
    <row r="947" spans="1:77">
      <c r="A947" s="74"/>
      <c r="D947" s="70"/>
      <c r="N947" s="70"/>
      <c r="BY947" s="103"/>
    </row>
    <row r="948" spans="1:77">
      <c r="A948" s="74"/>
      <c r="D948" s="70"/>
      <c r="N948" s="70"/>
      <c r="BY948" s="103"/>
    </row>
    <row r="949" spans="1:77">
      <c r="A949" s="74"/>
      <c r="D949" s="70"/>
      <c r="N949" s="70"/>
      <c r="BY949" s="103"/>
    </row>
    <row r="950" spans="1:77">
      <c r="A950" s="74"/>
      <c r="D950" s="70"/>
      <c r="N950" s="70"/>
      <c r="BY950" s="103"/>
    </row>
    <row r="951" spans="1:77">
      <c r="A951" s="74"/>
      <c r="D951" s="70"/>
      <c r="N951" s="70"/>
      <c r="BY951" s="103"/>
    </row>
    <row r="952" spans="1:77">
      <c r="A952" s="74"/>
      <c r="D952" s="70"/>
      <c r="N952" s="70"/>
      <c r="BY952" s="103"/>
    </row>
    <row r="953" spans="1:77">
      <c r="A953" s="74"/>
      <c r="D953" s="70"/>
      <c r="N953" s="70"/>
      <c r="BY953" s="103"/>
    </row>
    <row r="954" spans="1:77">
      <c r="A954" s="74"/>
      <c r="D954" s="70"/>
      <c r="N954" s="70"/>
      <c r="BY954" s="103"/>
    </row>
    <row r="955" spans="1:77">
      <c r="A955" s="74"/>
      <c r="D955" s="70"/>
      <c r="N955" s="70"/>
      <c r="BY955" s="103"/>
    </row>
    <row r="956" spans="1:77">
      <c r="A956" s="74"/>
      <c r="D956" s="70"/>
      <c r="N956" s="70"/>
      <c r="BY956" s="103"/>
    </row>
    <row r="957" spans="1:77">
      <c r="A957" s="74"/>
      <c r="D957" s="70"/>
      <c r="N957" s="70"/>
      <c r="BY957" s="103"/>
    </row>
    <row r="958" spans="1:77">
      <c r="A958" s="74"/>
      <c r="D958" s="70"/>
      <c r="N958" s="70"/>
      <c r="BY958" s="103"/>
    </row>
    <row r="959" spans="1:77">
      <c r="A959" s="74"/>
      <c r="D959" s="70"/>
      <c r="N959" s="70"/>
      <c r="BY959" s="103"/>
    </row>
    <row r="960" spans="1:77">
      <c r="A960" s="74"/>
      <c r="D960" s="70"/>
      <c r="N960" s="70"/>
      <c r="BY960" s="103"/>
    </row>
    <row r="961" spans="1:77">
      <c r="A961" s="74"/>
      <c r="D961" s="70"/>
      <c r="N961" s="70"/>
      <c r="BY961" s="103"/>
    </row>
    <row r="962" spans="1:77">
      <c r="A962" s="74"/>
      <c r="D962" s="70"/>
      <c r="N962" s="70"/>
      <c r="BY962" s="103"/>
    </row>
    <row r="963" spans="1:77">
      <c r="A963" s="74"/>
      <c r="D963" s="70"/>
      <c r="N963" s="70"/>
      <c r="BY963" s="103"/>
    </row>
    <row r="964" spans="1:77">
      <c r="A964" s="74"/>
      <c r="D964" s="70"/>
      <c r="N964" s="70"/>
      <c r="BY964" s="103"/>
    </row>
    <row r="965" spans="1:77">
      <c r="A965" s="74"/>
      <c r="D965" s="70"/>
      <c r="N965" s="70"/>
      <c r="BY965" s="103"/>
    </row>
    <row r="966" spans="1:77">
      <c r="A966" s="74"/>
      <c r="D966" s="70"/>
      <c r="N966" s="70"/>
      <c r="BY966" s="103"/>
    </row>
    <row r="967" spans="1:77">
      <c r="A967" s="74"/>
      <c r="D967" s="70"/>
      <c r="N967" s="70"/>
      <c r="BY967" s="103"/>
    </row>
    <row r="968" spans="1:77">
      <c r="A968" s="74"/>
      <c r="D968" s="70"/>
      <c r="N968" s="70"/>
      <c r="BY968" s="103"/>
    </row>
    <row r="969" spans="1:77">
      <c r="A969" s="74"/>
      <c r="D969" s="70"/>
      <c r="N969" s="70"/>
      <c r="BY969" s="103"/>
    </row>
    <row r="970" spans="1:77">
      <c r="A970" s="74"/>
      <c r="D970" s="70"/>
      <c r="N970" s="70"/>
      <c r="BY970" s="103"/>
    </row>
    <row r="971" spans="1:77">
      <c r="A971" s="74"/>
      <c r="D971" s="70"/>
      <c r="N971" s="70"/>
      <c r="BY971" s="103"/>
    </row>
    <row r="972" spans="1:77">
      <c r="A972" s="74"/>
      <c r="D972" s="70"/>
      <c r="N972" s="70"/>
      <c r="BY972" s="103"/>
    </row>
    <row r="973" spans="1:77">
      <c r="A973" s="74"/>
      <c r="D973" s="70"/>
      <c r="N973" s="70"/>
      <c r="BY973" s="103"/>
    </row>
    <row r="974" spans="1:77">
      <c r="A974" s="74"/>
      <c r="D974" s="70"/>
      <c r="N974" s="70"/>
      <c r="BY974" s="103"/>
    </row>
    <row r="975" spans="1:77">
      <c r="A975" s="74"/>
      <c r="D975" s="70"/>
      <c r="N975" s="70"/>
      <c r="BY975" s="103"/>
    </row>
    <row r="976" spans="1:77">
      <c r="A976" s="74"/>
      <c r="D976" s="70"/>
      <c r="N976" s="70"/>
      <c r="BY976" s="103"/>
    </row>
    <row r="977" spans="1:77">
      <c r="A977" s="74"/>
      <c r="D977" s="70"/>
      <c r="N977" s="70"/>
      <c r="BY977" s="103"/>
    </row>
    <row r="978" spans="1:77">
      <c r="A978" s="74"/>
      <c r="D978" s="70"/>
      <c r="N978" s="70"/>
      <c r="BY978" s="103"/>
    </row>
    <row r="979" spans="1:77">
      <c r="A979" s="74"/>
      <c r="D979" s="70"/>
      <c r="N979" s="70"/>
      <c r="BY979" s="103"/>
    </row>
    <row r="980" spans="1:77">
      <c r="A980" s="74"/>
      <c r="D980" s="70"/>
      <c r="N980" s="70"/>
      <c r="BY980" s="103"/>
    </row>
    <row r="981" spans="1:77">
      <c r="A981" s="74"/>
      <c r="D981" s="70"/>
      <c r="N981" s="70"/>
      <c r="BY981" s="103"/>
    </row>
    <row r="982" spans="1:77">
      <c r="A982" s="74"/>
      <c r="D982" s="70"/>
      <c r="N982" s="70"/>
      <c r="BY982" s="103"/>
    </row>
    <row r="983" spans="1:77">
      <c r="A983" s="74"/>
      <c r="D983" s="70"/>
      <c r="N983" s="70"/>
      <c r="BY983" s="103"/>
    </row>
    <row r="984" spans="1:77">
      <c r="A984" s="74"/>
      <c r="D984" s="70"/>
      <c r="N984" s="70"/>
      <c r="BY984" s="103"/>
    </row>
    <row r="985" spans="1:77">
      <c r="A985" s="74"/>
      <c r="D985" s="70"/>
      <c r="N985" s="70"/>
      <c r="BY985" s="103"/>
    </row>
    <row r="986" spans="1:77">
      <c r="A986" s="74"/>
      <c r="D986" s="70"/>
      <c r="N986" s="70"/>
      <c r="BY986" s="103"/>
    </row>
    <row r="987" spans="1:77">
      <c r="A987" s="74"/>
      <c r="D987" s="70"/>
      <c r="N987" s="70"/>
      <c r="BY987" s="103"/>
    </row>
    <row r="988" spans="1:77">
      <c r="A988" s="74"/>
      <c r="D988" s="70"/>
      <c r="N988" s="70"/>
      <c r="BY988" s="103"/>
    </row>
    <row r="989" spans="1:77">
      <c r="A989" s="74"/>
      <c r="D989" s="70"/>
      <c r="N989" s="70"/>
      <c r="BY989" s="103"/>
    </row>
    <row r="990" spans="1:77">
      <c r="A990" s="74"/>
      <c r="D990" s="70"/>
      <c r="N990" s="70"/>
      <c r="BY990" s="103"/>
    </row>
    <row r="991" spans="1:77">
      <c r="A991" s="74"/>
      <c r="D991" s="70"/>
      <c r="N991" s="70"/>
      <c r="BY991" s="103"/>
    </row>
    <row r="992" spans="1:77">
      <c r="A992" s="74"/>
      <c r="D992" s="70"/>
      <c r="N992" s="70"/>
      <c r="BY992" s="103"/>
    </row>
    <row r="993" spans="1:77">
      <c r="A993" s="74"/>
      <c r="D993" s="70"/>
      <c r="N993" s="70"/>
      <c r="BY993" s="103"/>
    </row>
    <row r="994" spans="1:77">
      <c r="A994" s="74"/>
      <c r="D994" s="70"/>
      <c r="N994" s="70"/>
      <c r="BY994" s="103"/>
    </row>
    <row r="995" spans="1:77">
      <c r="A995" s="74"/>
      <c r="D995" s="70"/>
      <c r="N995" s="70"/>
      <c r="BY995" s="103"/>
    </row>
    <row r="996" spans="1:77">
      <c r="A996" s="74"/>
      <c r="D996" s="70"/>
      <c r="N996" s="70"/>
      <c r="BY996" s="103"/>
    </row>
    <row r="997" spans="1:77">
      <c r="A997" s="74"/>
      <c r="D997" s="70"/>
      <c r="N997" s="70"/>
      <c r="BY997" s="103"/>
    </row>
    <row r="998" spans="1:77">
      <c r="A998" s="74"/>
      <c r="D998" s="70"/>
      <c r="N998" s="70"/>
      <c r="BY998" s="103"/>
    </row>
    <row r="999" spans="1:77">
      <c r="A999" s="74"/>
      <c r="D999" s="70"/>
      <c r="N999" s="70"/>
      <c r="BY999" s="103"/>
    </row>
    <row r="1000" spans="1:77">
      <c r="A1000" s="74"/>
      <c r="D1000" s="70"/>
      <c r="N1000" s="70"/>
      <c r="BY1000" s="103"/>
    </row>
    <row r="1001" spans="1:77">
      <c r="A1001" s="74"/>
      <c r="D1001" s="70"/>
      <c r="N1001" s="70"/>
      <c r="BY1001" s="103"/>
    </row>
    <row r="1002" spans="1:77">
      <c r="A1002" s="74"/>
      <c r="D1002" s="70"/>
      <c r="N1002" s="70"/>
      <c r="BY1002" s="103"/>
    </row>
    <row r="1003" spans="1:77">
      <c r="A1003" s="74"/>
      <c r="D1003" s="70"/>
      <c r="N1003" s="70"/>
      <c r="BY1003" s="103"/>
    </row>
    <row r="1004" spans="1:77">
      <c r="A1004" s="74"/>
      <c r="D1004" s="70"/>
      <c r="N1004" s="70"/>
      <c r="BY1004" s="103"/>
    </row>
    <row r="1005" spans="1:77">
      <c r="A1005" s="74"/>
      <c r="D1005" s="70"/>
      <c r="N1005" s="70"/>
      <c r="BY1005" s="103"/>
    </row>
    <row r="1006" spans="1:77">
      <c r="A1006" s="74"/>
      <c r="D1006" s="70"/>
      <c r="N1006" s="70"/>
      <c r="BY1006" s="103"/>
    </row>
    <row r="1007" spans="1:77">
      <c r="A1007" s="74"/>
      <c r="D1007" s="70"/>
      <c r="N1007" s="70"/>
      <c r="BY1007" s="103"/>
    </row>
    <row r="1008" spans="1:77">
      <c r="A1008" s="74"/>
      <c r="D1008" s="70"/>
      <c r="N1008" s="70"/>
      <c r="BY1008" s="103"/>
    </row>
    <row r="1009" spans="1:77">
      <c r="A1009" s="74"/>
      <c r="D1009" s="70"/>
      <c r="N1009" s="70"/>
      <c r="BY1009" s="103"/>
    </row>
    <row r="1010" spans="1:77">
      <c r="A1010" s="74"/>
      <c r="D1010" s="70"/>
      <c r="N1010" s="70"/>
      <c r="BY1010" s="103"/>
    </row>
    <row r="1011" spans="1:77">
      <c r="A1011" s="74"/>
      <c r="D1011" s="70"/>
      <c r="N1011" s="70"/>
      <c r="BY1011" s="103"/>
    </row>
    <row r="1012" spans="1:77">
      <c r="A1012" s="74"/>
      <c r="D1012" s="70"/>
      <c r="N1012" s="70"/>
      <c r="BY1012" s="103"/>
    </row>
    <row r="1013" spans="1:77">
      <c r="A1013" s="74"/>
      <c r="D1013" s="70"/>
      <c r="N1013" s="70"/>
      <c r="BY1013" s="103"/>
    </row>
    <row r="1014" spans="1:77">
      <c r="A1014" s="74"/>
      <c r="D1014" s="70"/>
      <c r="N1014" s="70"/>
      <c r="BY1014" s="103"/>
    </row>
    <row r="1015" spans="1:77">
      <c r="A1015" s="74"/>
      <c r="D1015" s="70"/>
      <c r="N1015" s="70"/>
      <c r="BY1015" s="103"/>
    </row>
    <row r="1016" spans="1:77">
      <c r="A1016" s="74"/>
      <c r="D1016" s="70"/>
      <c r="N1016" s="70"/>
      <c r="BY1016" s="103"/>
    </row>
    <row r="1017" spans="1:77">
      <c r="A1017" s="74"/>
      <c r="D1017" s="70"/>
      <c r="N1017" s="70"/>
      <c r="BY1017" s="103"/>
    </row>
    <row r="1018" spans="1:77">
      <c r="A1018" s="74"/>
      <c r="D1018" s="70"/>
      <c r="N1018" s="70"/>
      <c r="BY1018" s="103"/>
    </row>
    <row r="1019" spans="1:77">
      <c r="A1019" s="74"/>
      <c r="D1019" s="70"/>
      <c r="N1019" s="70"/>
      <c r="BY1019" s="103"/>
    </row>
    <row r="1020" spans="1:77">
      <c r="A1020" s="74"/>
      <c r="D1020" s="70"/>
      <c r="N1020" s="70"/>
      <c r="BY1020" s="103"/>
    </row>
    <row r="1021" spans="1:77">
      <c r="A1021" s="74"/>
      <c r="D1021" s="70"/>
      <c r="N1021" s="70"/>
      <c r="BY1021" s="103"/>
    </row>
    <row r="1022" spans="1:77">
      <c r="A1022" s="74"/>
      <c r="D1022" s="70"/>
      <c r="N1022" s="70"/>
      <c r="BY1022" s="103"/>
    </row>
    <row r="1023" spans="1:77">
      <c r="A1023" s="74"/>
      <c r="D1023" s="70"/>
      <c r="N1023" s="70"/>
      <c r="BY1023" s="103"/>
    </row>
    <row r="1024" spans="1:77">
      <c r="A1024" s="74"/>
      <c r="D1024" s="70"/>
      <c r="N1024" s="70"/>
      <c r="BY1024" s="103"/>
    </row>
    <row r="1025" spans="1:77">
      <c r="A1025" s="74"/>
      <c r="D1025" s="70"/>
      <c r="N1025" s="70"/>
      <c r="BY1025" s="103"/>
    </row>
    <row r="1026" spans="1:77">
      <c r="A1026" s="74"/>
      <c r="D1026" s="70"/>
      <c r="N1026" s="70"/>
      <c r="BY1026" s="103"/>
    </row>
    <row r="1027" spans="1:77">
      <c r="A1027" s="74"/>
      <c r="D1027" s="70"/>
      <c r="N1027" s="70"/>
      <c r="BY1027" s="103"/>
    </row>
    <row r="1028" spans="1:77">
      <c r="A1028" s="74"/>
      <c r="D1028" s="70"/>
      <c r="N1028" s="70"/>
      <c r="BY1028" s="103"/>
    </row>
    <row r="1029" spans="1:77">
      <c r="A1029" s="74"/>
      <c r="D1029" s="70"/>
      <c r="N1029" s="70"/>
      <c r="BY1029" s="103"/>
    </row>
    <row r="1030" spans="1:77">
      <c r="A1030" s="74"/>
      <c r="D1030" s="70"/>
      <c r="N1030" s="70"/>
      <c r="BY1030" s="103"/>
    </row>
    <row r="1031" spans="1:77">
      <c r="A1031" s="74"/>
      <c r="D1031" s="70"/>
      <c r="N1031" s="70"/>
      <c r="BY1031" s="103"/>
    </row>
    <row r="1032" spans="1:77">
      <c r="A1032" s="74"/>
      <c r="D1032" s="70"/>
      <c r="N1032" s="70"/>
      <c r="BY1032" s="103"/>
    </row>
    <row r="1033" spans="1:77">
      <c r="A1033" s="74"/>
      <c r="D1033" s="70"/>
      <c r="N1033" s="70"/>
      <c r="BY1033" s="103"/>
    </row>
    <row r="1034" spans="1:77">
      <c r="A1034" s="74"/>
      <c r="D1034" s="70"/>
      <c r="N1034" s="70"/>
      <c r="BY1034" s="103"/>
    </row>
    <row r="1035" spans="1:77">
      <c r="A1035" s="74"/>
      <c r="D1035" s="70"/>
      <c r="N1035" s="70"/>
      <c r="BY1035" s="103"/>
    </row>
    <row r="1036" spans="1:77">
      <c r="A1036" s="74"/>
      <c r="D1036" s="70"/>
      <c r="N1036" s="70"/>
      <c r="BY1036" s="103"/>
    </row>
    <row r="1037" spans="1:77">
      <c r="A1037" s="74"/>
      <c r="D1037" s="70"/>
      <c r="N1037" s="70"/>
      <c r="BY1037" s="103"/>
    </row>
    <row r="1038" spans="1:77">
      <c r="A1038" s="74"/>
      <c r="D1038" s="70"/>
      <c r="N1038" s="70"/>
      <c r="BY1038" s="103"/>
    </row>
    <row r="1039" spans="1:77">
      <c r="A1039" s="74"/>
      <c r="D1039" s="70"/>
      <c r="N1039" s="70"/>
      <c r="BY1039" s="103"/>
    </row>
    <row r="1040" spans="1:77">
      <c r="A1040" s="74"/>
      <c r="D1040" s="70"/>
      <c r="N1040" s="70"/>
      <c r="BY1040" s="103"/>
    </row>
    <row r="1041" spans="1:77">
      <c r="A1041" s="74"/>
      <c r="D1041" s="70"/>
      <c r="N1041" s="70"/>
      <c r="BY1041" s="103"/>
    </row>
    <row r="1042" spans="1:77">
      <c r="A1042" s="74"/>
      <c r="D1042" s="70"/>
      <c r="N1042" s="70"/>
      <c r="BY1042" s="103"/>
    </row>
    <row r="1043" spans="1:77">
      <c r="A1043" s="74"/>
      <c r="D1043" s="70"/>
      <c r="N1043" s="70"/>
      <c r="BY1043" s="103"/>
    </row>
    <row r="1044" spans="1:77">
      <c r="A1044" s="74"/>
      <c r="D1044" s="70"/>
      <c r="N1044" s="70"/>
      <c r="BY1044" s="103"/>
    </row>
    <row r="1045" spans="1:77">
      <c r="A1045" s="74"/>
      <c r="D1045" s="70"/>
      <c r="N1045" s="70"/>
      <c r="BY1045" s="103"/>
    </row>
    <row r="1046" spans="1:77">
      <c r="A1046" s="74"/>
      <c r="D1046" s="70"/>
      <c r="N1046" s="70"/>
      <c r="BY1046" s="103"/>
    </row>
    <row r="1047" spans="1:77">
      <c r="A1047" s="74"/>
      <c r="D1047" s="70"/>
      <c r="N1047" s="70"/>
      <c r="BY1047" s="103"/>
    </row>
    <row r="1048" spans="1:77">
      <c r="A1048" s="74"/>
      <c r="D1048" s="70"/>
      <c r="N1048" s="70"/>
      <c r="BY1048" s="103"/>
    </row>
    <row r="1049" spans="1:77">
      <c r="A1049" s="74"/>
      <c r="D1049" s="70"/>
      <c r="N1049" s="70"/>
      <c r="BY1049" s="103"/>
    </row>
    <row r="1050" spans="1:77">
      <c r="A1050" s="74"/>
      <c r="D1050" s="70"/>
      <c r="N1050" s="70"/>
      <c r="BY1050" s="103"/>
    </row>
    <row r="1051" spans="1:77">
      <c r="A1051" s="74"/>
      <c r="D1051" s="70"/>
      <c r="N1051" s="70"/>
      <c r="BY1051" s="103"/>
    </row>
    <row r="1052" spans="1:77">
      <c r="A1052" s="74"/>
      <c r="D1052" s="70"/>
      <c r="N1052" s="70"/>
      <c r="BY1052" s="103"/>
    </row>
    <row r="1053" spans="1:77">
      <c r="A1053" s="74"/>
      <c r="D1053" s="70"/>
      <c r="N1053" s="70"/>
      <c r="BY1053" s="103"/>
    </row>
    <row r="1054" spans="1:77">
      <c r="A1054" s="74"/>
      <c r="D1054" s="70"/>
      <c r="N1054" s="70"/>
      <c r="BY1054" s="103"/>
    </row>
    <row r="1055" spans="1:77">
      <c r="A1055" s="74"/>
      <c r="D1055" s="70"/>
      <c r="N1055" s="70"/>
      <c r="BY1055" s="103"/>
    </row>
    <row r="1056" spans="1:77">
      <c r="A1056" s="74"/>
      <c r="D1056" s="70"/>
      <c r="N1056" s="70"/>
      <c r="BY1056" s="103"/>
    </row>
    <row r="1057" spans="1:77">
      <c r="A1057" s="74"/>
      <c r="D1057" s="70"/>
      <c r="N1057" s="70"/>
      <c r="BY1057" s="103"/>
    </row>
    <row r="1058" spans="1:77">
      <c r="A1058" s="74"/>
      <c r="D1058" s="70"/>
      <c r="N1058" s="70"/>
      <c r="BY1058" s="103"/>
    </row>
    <row r="1059" spans="1:77">
      <c r="A1059" s="74"/>
      <c r="D1059" s="70"/>
      <c r="N1059" s="70"/>
      <c r="BY1059" s="103"/>
    </row>
    <row r="1060" spans="1:77">
      <c r="A1060" s="74"/>
      <c r="D1060" s="70"/>
      <c r="N1060" s="70"/>
      <c r="BY1060" s="103"/>
    </row>
    <row r="1061" spans="1:77">
      <c r="A1061" s="74"/>
      <c r="D1061" s="70"/>
      <c r="N1061" s="70"/>
      <c r="BY1061" s="103"/>
    </row>
    <row r="1062" spans="1:77">
      <c r="A1062" s="74"/>
      <c r="D1062" s="70"/>
      <c r="N1062" s="70"/>
      <c r="BY1062" s="103"/>
    </row>
    <row r="1063" spans="1:77">
      <c r="A1063" s="74"/>
      <c r="D1063" s="70"/>
      <c r="N1063" s="70"/>
      <c r="BY1063" s="103"/>
    </row>
    <row r="1064" spans="1:77">
      <c r="A1064" s="74"/>
      <c r="D1064" s="70"/>
      <c r="N1064" s="70"/>
      <c r="BY1064" s="103"/>
    </row>
    <row r="1065" spans="1:77">
      <c r="A1065" s="74"/>
      <c r="D1065" s="70"/>
      <c r="N1065" s="70"/>
      <c r="BY1065" s="103"/>
    </row>
    <row r="1066" spans="1:77">
      <c r="A1066" s="74"/>
      <c r="D1066" s="70"/>
      <c r="N1066" s="70"/>
      <c r="BY1066" s="103"/>
    </row>
    <row r="1067" spans="1:77">
      <c r="A1067" s="74"/>
      <c r="D1067" s="70"/>
      <c r="N1067" s="70"/>
      <c r="BY1067" s="103"/>
    </row>
    <row r="1068" spans="1:77">
      <c r="A1068" s="74"/>
      <c r="D1068" s="70"/>
      <c r="N1068" s="70"/>
      <c r="BY1068" s="103"/>
    </row>
    <row r="1069" spans="1:77">
      <c r="A1069" s="74"/>
      <c r="D1069" s="70"/>
      <c r="N1069" s="70"/>
      <c r="BY1069" s="103"/>
    </row>
    <row r="1070" spans="1:77">
      <c r="A1070" s="74"/>
      <c r="D1070" s="70"/>
      <c r="N1070" s="70"/>
      <c r="BY1070" s="103"/>
    </row>
    <row r="1071" spans="1:77">
      <c r="A1071" s="74"/>
      <c r="D1071" s="70"/>
      <c r="N1071" s="70"/>
      <c r="BY1071" s="103"/>
    </row>
    <row r="1072" spans="1:77">
      <c r="A1072" s="74"/>
      <c r="D1072" s="70"/>
      <c r="N1072" s="70"/>
      <c r="BY1072" s="103"/>
    </row>
    <row r="1073" spans="1:77">
      <c r="A1073" s="74"/>
      <c r="D1073" s="70"/>
      <c r="N1073" s="70"/>
      <c r="BY1073" s="103"/>
    </row>
    <row r="1074" spans="1:77">
      <c r="A1074" s="74"/>
      <c r="D1074" s="70"/>
      <c r="N1074" s="70"/>
      <c r="BY1074" s="103"/>
    </row>
    <row r="1075" spans="1:77">
      <c r="A1075" s="74"/>
      <c r="D1075" s="70"/>
      <c r="N1075" s="70"/>
      <c r="BY1075" s="103"/>
    </row>
    <row r="1076" spans="1:77">
      <c r="A1076" s="74"/>
      <c r="D1076" s="70"/>
      <c r="N1076" s="70"/>
      <c r="BY1076" s="103"/>
    </row>
    <row r="1077" spans="1:77">
      <c r="A1077" s="74"/>
      <c r="D1077" s="70"/>
      <c r="N1077" s="70"/>
      <c r="BY1077" s="103"/>
    </row>
    <row r="1078" spans="1:77">
      <c r="A1078" s="74"/>
      <c r="D1078" s="70"/>
      <c r="N1078" s="70"/>
      <c r="BY1078" s="103"/>
    </row>
    <row r="1079" spans="1:77">
      <c r="A1079" s="74"/>
      <c r="D1079" s="70"/>
      <c r="N1079" s="70"/>
      <c r="BY1079" s="103"/>
    </row>
    <row r="1080" spans="1:77">
      <c r="A1080" s="74"/>
      <c r="D1080" s="70"/>
      <c r="N1080" s="70"/>
      <c r="BY1080" s="103"/>
    </row>
    <row r="1081" spans="1:77">
      <c r="A1081" s="74"/>
      <c r="D1081" s="70"/>
      <c r="N1081" s="70"/>
      <c r="BY1081" s="103"/>
    </row>
    <row r="1082" spans="1:77">
      <c r="A1082" s="74"/>
      <c r="D1082" s="70"/>
      <c r="N1082" s="70"/>
      <c r="BY1082" s="103"/>
    </row>
    <row r="1083" spans="1:77">
      <c r="A1083" s="74"/>
      <c r="D1083" s="70"/>
      <c r="N1083" s="70"/>
      <c r="BY1083" s="103"/>
    </row>
    <row r="1084" spans="1:77">
      <c r="A1084" s="74"/>
      <c r="D1084" s="70"/>
      <c r="N1084" s="70"/>
      <c r="BY1084" s="103"/>
    </row>
    <row r="1085" spans="1:77">
      <c r="A1085" s="74"/>
      <c r="D1085" s="70"/>
      <c r="N1085" s="70"/>
      <c r="BY1085" s="103"/>
    </row>
    <row r="1086" spans="1:77">
      <c r="A1086" s="74"/>
      <c r="D1086" s="70"/>
      <c r="N1086" s="70"/>
      <c r="BY1086" s="103"/>
    </row>
    <row r="1087" spans="1:77">
      <c r="A1087" s="74"/>
      <c r="D1087" s="70"/>
      <c r="N1087" s="70"/>
      <c r="BY1087" s="103"/>
    </row>
    <row r="1088" spans="1:77">
      <c r="A1088" s="74"/>
      <c r="D1088" s="70"/>
      <c r="N1088" s="70"/>
      <c r="BY1088" s="103"/>
    </row>
    <row r="1089" spans="1:77">
      <c r="A1089" s="74"/>
      <c r="D1089" s="70"/>
      <c r="N1089" s="70"/>
      <c r="BY1089" s="103"/>
    </row>
    <row r="1090" spans="1:77">
      <c r="A1090" s="74"/>
      <c r="D1090" s="70"/>
      <c r="N1090" s="70"/>
      <c r="BY1090" s="103"/>
    </row>
    <row r="1091" spans="1:77">
      <c r="A1091" s="74"/>
      <c r="D1091" s="70"/>
      <c r="N1091" s="70"/>
      <c r="BY1091" s="103"/>
    </row>
    <row r="1092" spans="1:77">
      <c r="A1092" s="74"/>
      <c r="D1092" s="70"/>
      <c r="N1092" s="70"/>
      <c r="BY1092" s="103"/>
    </row>
    <row r="1093" spans="1:77">
      <c r="A1093" s="74"/>
      <c r="D1093" s="70"/>
      <c r="N1093" s="70"/>
      <c r="BY1093" s="103"/>
    </row>
    <row r="1094" spans="1:77">
      <c r="A1094" s="74"/>
      <c r="D1094" s="70"/>
      <c r="N1094" s="70"/>
      <c r="BY1094" s="103"/>
    </row>
    <row r="1095" spans="1:77">
      <c r="A1095" s="74"/>
      <c r="D1095" s="70"/>
      <c r="N1095" s="70"/>
      <c r="BY1095" s="103"/>
    </row>
    <row r="1096" spans="1:77">
      <c r="A1096" s="74"/>
      <c r="D1096" s="70"/>
      <c r="N1096" s="70"/>
      <c r="BY1096" s="103"/>
    </row>
    <row r="1097" spans="1:77">
      <c r="A1097" s="74"/>
      <c r="D1097" s="70"/>
      <c r="N1097" s="70"/>
      <c r="BY1097" s="103"/>
    </row>
    <row r="1098" spans="1:77">
      <c r="A1098" s="74"/>
      <c r="D1098" s="70"/>
      <c r="N1098" s="70"/>
      <c r="BY1098" s="103"/>
    </row>
    <row r="1099" spans="1:77">
      <c r="A1099" s="74"/>
      <c r="D1099" s="70"/>
      <c r="N1099" s="70"/>
      <c r="BY1099" s="103"/>
    </row>
    <row r="1100" spans="1:77">
      <c r="A1100" s="74"/>
      <c r="D1100" s="70"/>
      <c r="N1100" s="70"/>
      <c r="BY1100" s="103"/>
    </row>
    <row r="1101" spans="1:77">
      <c r="A1101" s="74"/>
      <c r="D1101" s="70"/>
      <c r="N1101" s="70"/>
      <c r="BY1101" s="103"/>
    </row>
    <row r="1102" spans="1:77">
      <c r="A1102" s="74"/>
      <c r="D1102" s="70"/>
      <c r="N1102" s="70"/>
      <c r="BY1102" s="103"/>
    </row>
    <row r="1103" spans="1:77">
      <c r="A1103" s="74"/>
      <c r="D1103" s="70"/>
      <c r="N1103" s="70"/>
      <c r="BY1103" s="103"/>
    </row>
    <row r="1104" spans="1:77">
      <c r="A1104" s="74"/>
      <c r="D1104" s="70"/>
      <c r="N1104" s="70"/>
      <c r="BY1104" s="103"/>
    </row>
    <row r="1105" spans="1:77">
      <c r="A1105" s="74"/>
      <c r="D1105" s="70"/>
      <c r="N1105" s="70"/>
      <c r="BY1105" s="103"/>
    </row>
    <row r="1106" spans="1:77">
      <c r="A1106" s="74"/>
      <c r="D1106" s="70"/>
      <c r="N1106" s="70"/>
      <c r="BY1106" s="103"/>
    </row>
    <row r="1107" spans="1:77">
      <c r="A1107" s="74"/>
      <c r="D1107" s="70"/>
      <c r="N1107" s="70"/>
      <c r="BY1107" s="103"/>
    </row>
    <row r="1108" spans="1:77">
      <c r="A1108" s="74"/>
      <c r="D1108" s="70"/>
      <c r="N1108" s="70"/>
      <c r="BY1108" s="103"/>
    </row>
    <row r="1109" spans="1:77">
      <c r="A1109" s="74"/>
      <c r="D1109" s="70"/>
      <c r="N1109" s="70"/>
      <c r="BY1109" s="103"/>
    </row>
    <row r="1110" spans="1:77">
      <c r="A1110" s="74"/>
      <c r="D1110" s="70"/>
      <c r="N1110" s="70"/>
      <c r="BY1110" s="103"/>
    </row>
    <row r="1111" spans="1:77">
      <c r="A1111" s="74"/>
      <c r="D1111" s="70"/>
      <c r="N1111" s="70"/>
      <c r="BY1111" s="103"/>
    </row>
    <row r="1112" spans="1:77">
      <c r="A1112" s="74"/>
      <c r="D1112" s="70"/>
      <c r="N1112" s="70"/>
      <c r="BY1112" s="103"/>
    </row>
    <row r="1113" spans="1:77">
      <c r="A1113" s="74"/>
      <c r="D1113" s="70"/>
      <c r="N1113" s="70"/>
      <c r="BY1113" s="103"/>
    </row>
    <row r="1114" spans="1:77">
      <c r="A1114" s="74"/>
      <c r="D1114" s="70"/>
      <c r="N1114" s="70"/>
      <c r="BY1114" s="103"/>
    </row>
    <row r="1115" spans="1:77">
      <c r="A1115" s="74"/>
      <c r="D1115" s="70"/>
      <c r="N1115" s="70"/>
      <c r="BY1115" s="103"/>
    </row>
    <row r="1116" spans="1:77">
      <c r="A1116" s="74"/>
      <c r="D1116" s="70"/>
      <c r="N1116" s="70"/>
      <c r="BY1116" s="103"/>
    </row>
    <row r="1117" spans="1:77">
      <c r="A1117" s="74"/>
      <c r="D1117" s="70"/>
      <c r="N1117" s="70"/>
      <c r="BY1117" s="103"/>
    </row>
    <row r="1118" spans="1:77">
      <c r="A1118" s="74"/>
      <c r="D1118" s="70"/>
      <c r="N1118" s="70"/>
      <c r="BY1118" s="103"/>
    </row>
    <row r="1119" spans="1:77">
      <c r="A1119" s="74"/>
      <c r="D1119" s="70"/>
      <c r="N1119" s="70"/>
      <c r="BY1119" s="103"/>
    </row>
    <row r="1120" spans="1:77">
      <c r="A1120" s="74"/>
      <c r="D1120" s="70"/>
      <c r="N1120" s="70"/>
      <c r="BY1120" s="103"/>
    </row>
    <row r="1121" spans="1:77">
      <c r="A1121" s="74"/>
      <c r="D1121" s="70"/>
      <c r="N1121" s="70"/>
      <c r="BY1121" s="103"/>
    </row>
    <row r="1122" spans="1:77">
      <c r="A1122" s="74"/>
      <c r="D1122" s="70"/>
      <c r="N1122" s="70"/>
      <c r="BY1122" s="103"/>
    </row>
    <row r="1123" spans="1:77">
      <c r="A1123" s="74"/>
      <c r="D1123" s="70"/>
      <c r="N1123" s="70"/>
      <c r="BY1123" s="103"/>
    </row>
    <row r="1124" spans="1:77">
      <c r="A1124" s="74"/>
      <c r="D1124" s="70"/>
      <c r="N1124" s="70"/>
      <c r="BY1124" s="103"/>
    </row>
    <row r="1125" spans="1:77">
      <c r="A1125" s="74"/>
      <c r="D1125" s="70"/>
      <c r="N1125" s="70"/>
      <c r="BY1125" s="103"/>
    </row>
    <row r="1126" spans="1:77">
      <c r="A1126" s="74"/>
      <c r="D1126" s="70"/>
      <c r="N1126" s="70"/>
      <c r="BY1126" s="103"/>
    </row>
    <row r="1127" spans="1:77">
      <c r="A1127" s="74"/>
      <c r="D1127" s="70"/>
      <c r="N1127" s="70"/>
      <c r="BY1127" s="103"/>
    </row>
    <row r="1128" spans="1:77">
      <c r="A1128" s="74"/>
      <c r="D1128" s="70"/>
      <c r="N1128" s="70"/>
      <c r="BY1128" s="103"/>
    </row>
    <row r="1129" spans="1:77">
      <c r="A1129" s="74"/>
      <c r="D1129" s="70"/>
      <c r="N1129" s="70"/>
      <c r="BY1129" s="103"/>
    </row>
    <row r="1130" spans="1:77">
      <c r="A1130" s="74"/>
      <c r="D1130" s="70"/>
      <c r="N1130" s="70"/>
      <c r="BY1130" s="103"/>
    </row>
    <row r="1131" spans="1:77">
      <c r="A1131" s="74"/>
      <c r="D1131" s="70"/>
      <c r="N1131" s="70"/>
      <c r="BY1131" s="103"/>
    </row>
    <row r="1132" spans="1:77">
      <c r="A1132" s="74"/>
      <c r="D1132" s="70"/>
      <c r="N1132" s="70"/>
      <c r="BY1132" s="103"/>
    </row>
    <row r="1133" spans="1:77">
      <c r="A1133" s="74"/>
      <c r="D1133" s="70"/>
      <c r="N1133" s="70"/>
      <c r="BY1133" s="103"/>
    </row>
    <row r="1134" spans="1:77">
      <c r="A1134" s="74"/>
      <c r="D1134" s="70"/>
      <c r="N1134" s="70"/>
      <c r="BY1134" s="103"/>
    </row>
    <row r="1135" spans="1:77">
      <c r="A1135" s="74"/>
      <c r="D1135" s="70"/>
      <c r="N1135" s="70"/>
      <c r="BY1135" s="103"/>
    </row>
    <row r="1136" spans="1:77">
      <c r="A1136" s="74"/>
      <c r="D1136" s="70"/>
      <c r="N1136" s="70"/>
      <c r="BY1136" s="103"/>
    </row>
    <row r="1137" spans="1:77">
      <c r="A1137" s="74"/>
      <c r="D1137" s="70"/>
      <c r="N1137" s="70"/>
      <c r="BY1137" s="103"/>
    </row>
    <row r="1138" spans="1:77">
      <c r="A1138" s="74"/>
      <c r="D1138" s="70"/>
      <c r="N1138" s="70"/>
      <c r="BY1138" s="103"/>
    </row>
    <row r="1139" spans="1:77">
      <c r="A1139" s="74"/>
      <c r="D1139" s="70"/>
      <c r="N1139" s="70"/>
      <c r="BY1139" s="103"/>
    </row>
    <row r="1140" spans="1:77">
      <c r="A1140" s="74"/>
      <c r="D1140" s="70"/>
      <c r="N1140" s="70"/>
      <c r="BY1140" s="103"/>
    </row>
    <row r="1141" spans="1:77">
      <c r="A1141" s="74"/>
      <c r="D1141" s="70"/>
      <c r="N1141" s="70"/>
      <c r="BY1141" s="103"/>
    </row>
    <row r="1142" spans="1:77">
      <c r="A1142" s="74"/>
      <c r="D1142" s="70"/>
      <c r="N1142" s="70"/>
      <c r="BY1142" s="103"/>
    </row>
    <row r="1143" spans="1:77">
      <c r="A1143" s="74"/>
      <c r="D1143" s="70"/>
      <c r="N1143" s="70"/>
      <c r="BY1143" s="103"/>
    </row>
    <row r="1144" spans="1:77">
      <c r="A1144" s="74"/>
      <c r="D1144" s="70"/>
      <c r="N1144" s="70"/>
      <c r="BY1144" s="103"/>
    </row>
    <row r="1145" spans="1:77">
      <c r="A1145" s="74"/>
      <c r="D1145" s="70"/>
      <c r="N1145" s="70"/>
      <c r="BY1145" s="103"/>
    </row>
    <row r="1146" spans="1:77">
      <c r="A1146" s="74"/>
      <c r="D1146" s="70"/>
      <c r="N1146" s="70"/>
      <c r="BY1146" s="103"/>
    </row>
    <row r="1147" spans="1:77">
      <c r="A1147" s="74"/>
      <c r="D1147" s="70"/>
      <c r="N1147" s="70"/>
      <c r="BY1147" s="103"/>
    </row>
    <row r="1148" spans="1:77">
      <c r="A1148" s="74"/>
      <c r="D1148" s="70"/>
      <c r="N1148" s="70"/>
      <c r="BY1148" s="103"/>
    </row>
    <row r="1149" spans="1:77">
      <c r="A1149" s="74"/>
      <c r="D1149" s="70"/>
      <c r="N1149" s="70"/>
      <c r="BY1149" s="103"/>
    </row>
    <row r="1150" spans="1:77">
      <c r="A1150" s="74"/>
      <c r="D1150" s="70"/>
      <c r="N1150" s="70"/>
      <c r="BY1150" s="103"/>
    </row>
    <row r="1151" spans="1:77">
      <c r="A1151" s="74"/>
      <c r="D1151" s="70"/>
      <c r="N1151" s="70"/>
      <c r="BY1151" s="103"/>
    </row>
    <row r="1152" spans="1:77">
      <c r="A1152" s="74"/>
      <c r="D1152" s="70"/>
      <c r="N1152" s="70"/>
      <c r="BY1152" s="103"/>
    </row>
    <row r="1153" spans="1:77">
      <c r="A1153" s="74"/>
      <c r="D1153" s="70"/>
      <c r="N1153" s="70"/>
      <c r="BY1153" s="103"/>
    </row>
    <row r="1154" spans="1:77">
      <c r="A1154" s="74"/>
      <c r="D1154" s="70"/>
      <c r="N1154" s="70"/>
      <c r="BY1154" s="103"/>
    </row>
    <row r="1155" spans="1:77">
      <c r="A1155" s="74"/>
      <c r="D1155" s="70"/>
      <c r="N1155" s="70"/>
      <c r="BY1155" s="103"/>
    </row>
    <row r="1156" spans="1:77">
      <c r="A1156" s="74"/>
      <c r="D1156" s="70"/>
      <c r="N1156" s="70"/>
      <c r="BY1156" s="103"/>
    </row>
    <row r="1157" spans="1:77">
      <c r="A1157" s="74"/>
      <c r="D1157" s="70"/>
      <c r="N1157" s="70"/>
      <c r="BY1157" s="103"/>
    </row>
    <row r="1158" spans="1:77">
      <c r="A1158" s="74"/>
      <c r="D1158" s="70"/>
      <c r="N1158" s="70"/>
      <c r="BY1158" s="103"/>
    </row>
    <row r="1159" spans="1:77">
      <c r="A1159" s="74"/>
      <c r="D1159" s="70"/>
      <c r="N1159" s="70"/>
      <c r="BY1159" s="103"/>
    </row>
    <row r="1160" spans="1:77">
      <c r="A1160" s="74"/>
      <c r="D1160" s="70"/>
      <c r="N1160" s="70"/>
      <c r="BY1160" s="103"/>
    </row>
    <row r="1161" spans="1:77">
      <c r="A1161" s="74"/>
      <c r="D1161" s="70"/>
      <c r="N1161" s="70"/>
      <c r="BY1161" s="103"/>
    </row>
    <row r="1162" spans="1:77">
      <c r="A1162" s="74"/>
      <c r="D1162" s="70"/>
      <c r="N1162" s="70"/>
      <c r="BY1162" s="103"/>
    </row>
    <row r="1163" spans="1:77">
      <c r="A1163" s="74"/>
      <c r="D1163" s="70"/>
      <c r="N1163" s="70"/>
      <c r="BY1163" s="103"/>
    </row>
    <row r="1164" spans="1:77">
      <c r="A1164" s="74"/>
      <c r="D1164" s="70"/>
      <c r="N1164" s="70"/>
      <c r="BY1164" s="103"/>
    </row>
    <row r="1165" spans="1:77">
      <c r="A1165" s="74"/>
      <c r="D1165" s="70"/>
      <c r="N1165" s="70"/>
      <c r="BY1165" s="103"/>
    </row>
    <row r="1166" spans="1:77">
      <c r="A1166" s="74"/>
      <c r="D1166" s="70"/>
      <c r="N1166" s="70"/>
      <c r="BY1166" s="103"/>
    </row>
    <row r="1167" spans="1:77">
      <c r="A1167" s="74"/>
      <c r="D1167" s="70"/>
      <c r="N1167" s="70"/>
      <c r="BY1167" s="103"/>
    </row>
    <row r="1168" spans="1:77">
      <c r="A1168" s="74"/>
      <c r="D1168" s="70"/>
      <c r="N1168" s="70"/>
      <c r="BY1168" s="103"/>
    </row>
    <row r="1169" spans="1:77">
      <c r="A1169" s="74"/>
      <c r="D1169" s="70"/>
      <c r="N1169" s="70"/>
      <c r="BY1169" s="103"/>
    </row>
    <row r="1170" spans="1:77">
      <c r="A1170" s="74"/>
      <c r="D1170" s="70"/>
      <c r="N1170" s="70"/>
      <c r="BY1170" s="103"/>
    </row>
    <row r="1171" spans="1:77">
      <c r="A1171" s="74"/>
      <c r="D1171" s="70"/>
      <c r="N1171" s="70"/>
      <c r="BY1171" s="103"/>
    </row>
    <row r="1172" spans="1:77">
      <c r="A1172" s="74"/>
      <c r="D1172" s="70"/>
      <c r="N1172" s="70"/>
      <c r="BY1172" s="103"/>
    </row>
    <row r="1173" spans="1:77">
      <c r="A1173" s="74"/>
      <c r="D1173" s="70"/>
      <c r="N1173" s="70"/>
      <c r="BY1173" s="103"/>
    </row>
    <row r="1174" spans="1:77">
      <c r="A1174" s="74"/>
      <c r="D1174" s="70"/>
      <c r="N1174" s="70"/>
      <c r="BY1174" s="103"/>
    </row>
    <row r="1175" spans="1:77">
      <c r="A1175" s="74"/>
      <c r="D1175" s="70"/>
      <c r="N1175" s="70"/>
      <c r="BY1175" s="103"/>
    </row>
    <row r="1176" spans="1:77">
      <c r="A1176" s="74"/>
      <c r="D1176" s="70"/>
      <c r="N1176" s="70"/>
      <c r="BY1176" s="103"/>
    </row>
    <row r="1177" spans="1:77">
      <c r="A1177" s="74"/>
      <c r="D1177" s="70"/>
      <c r="N1177" s="70"/>
      <c r="BY1177" s="103"/>
    </row>
    <row r="1178" spans="1:77">
      <c r="A1178" s="74"/>
      <c r="D1178" s="70"/>
      <c r="N1178" s="70"/>
      <c r="BY1178" s="103"/>
    </row>
    <row r="1179" spans="1:77">
      <c r="A1179" s="74"/>
      <c r="D1179" s="70"/>
      <c r="N1179" s="70"/>
      <c r="BY1179" s="103"/>
    </row>
    <row r="1180" spans="1:77">
      <c r="A1180" s="74"/>
      <c r="D1180" s="70"/>
      <c r="N1180" s="70"/>
      <c r="BY1180" s="103"/>
    </row>
    <row r="1181" spans="1:77">
      <c r="A1181" s="74"/>
      <c r="D1181" s="70"/>
      <c r="N1181" s="70"/>
      <c r="BY1181" s="103"/>
    </row>
    <row r="1182" spans="1:77">
      <c r="A1182" s="74"/>
      <c r="D1182" s="70"/>
      <c r="N1182" s="70"/>
      <c r="BY1182" s="103"/>
    </row>
    <row r="1183" spans="1:77">
      <c r="A1183" s="74"/>
      <c r="D1183" s="70"/>
      <c r="N1183" s="70"/>
      <c r="BY1183" s="103"/>
    </row>
    <row r="1184" spans="1:77">
      <c r="A1184" s="74"/>
      <c r="D1184" s="70"/>
      <c r="N1184" s="70"/>
      <c r="BY1184" s="103"/>
    </row>
    <row r="1185" spans="1:77">
      <c r="A1185" s="74"/>
      <c r="D1185" s="70"/>
      <c r="N1185" s="70"/>
      <c r="BY1185" s="103"/>
    </row>
    <row r="1186" spans="1:77">
      <c r="A1186" s="74"/>
      <c r="D1186" s="70"/>
      <c r="N1186" s="70"/>
      <c r="BY1186" s="103"/>
    </row>
    <row r="1187" spans="1:77">
      <c r="A1187" s="74"/>
      <c r="D1187" s="70"/>
      <c r="N1187" s="70"/>
      <c r="BY1187" s="103"/>
    </row>
    <row r="1188" spans="1:77">
      <c r="A1188" s="74"/>
      <c r="D1188" s="70"/>
      <c r="N1188" s="70"/>
      <c r="BY1188" s="103"/>
    </row>
    <row r="1189" spans="1:77">
      <c r="A1189" s="74"/>
      <c r="D1189" s="70"/>
      <c r="N1189" s="70"/>
      <c r="BY1189" s="103"/>
    </row>
    <row r="1190" spans="1:77">
      <c r="A1190" s="74"/>
      <c r="D1190" s="70"/>
      <c r="N1190" s="70"/>
      <c r="BY1190" s="103"/>
    </row>
    <row r="1191" spans="1:77">
      <c r="A1191" s="74"/>
      <c r="D1191" s="70"/>
      <c r="N1191" s="70"/>
      <c r="BY1191" s="103"/>
    </row>
    <row r="1192" spans="1:77">
      <c r="A1192" s="74"/>
      <c r="D1192" s="70"/>
      <c r="N1192" s="70"/>
      <c r="BY1192" s="103"/>
    </row>
    <row r="1193" spans="1:77">
      <c r="A1193" s="74"/>
      <c r="D1193" s="70"/>
      <c r="N1193" s="70"/>
      <c r="BY1193" s="103"/>
    </row>
    <row r="1194" spans="1:77">
      <c r="A1194" s="74"/>
      <c r="D1194" s="70"/>
      <c r="N1194" s="70"/>
      <c r="BY1194" s="103"/>
    </row>
    <row r="1195" spans="1:77">
      <c r="A1195" s="74"/>
      <c r="D1195" s="70"/>
      <c r="N1195" s="70"/>
      <c r="BY1195" s="103"/>
    </row>
    <row r="1196" spans="1:77">
      <c r="A1196" s="74"/>
      <c r="D1196" s="70"/>
      <c r="N1196" s="70"/>
      <c r="BY1196" s="103"/>
    </row>
    <row r="1197" spans="1:77">
      <c r="A1197" s="74"/>
      <c r="D1197" s="70"/>
      <c r="N1197" s="70"/>
      <c r="BY1197" s="103"/>
    </row>
    <row r="1198" spans="1:77">
      <c r="A1198" s="74"/>
      <c r="D1198" s="70"/>
      <c r="N1198" s="70"/>
      <c r="BY1198" s="103"/>
    </row>
    <row r="1199" spans="1:77">
      <c r="A1199" s="74"/>
      <c r="D1199" s="70"/>
      <c r="N1199" s="70"/>
      <c r="BY1199" s="103"/>
    </row>
    <row r="1200" spans="1:77">
      <c r="A1200" s="74"/>
      <c r="D1200" s="70"/>
      <c r="N1200" s="70"/>
      <c r="BY1200" s="103"/>
    </row>
    <row r="1201" spans="1:77">
      <c r="A1201" s="74"/>
      <c r="D1201" s="70"/>
      <c r="N1201" s="70"/>
      <c r="BY1201" s="103"/>
    </row>
    <row r="1202" spans="1:77">
      <c r="A1202" s="74"/>
      <c r="D1202" s="70"/>
      <c r="N1202" s="70"/>
      <c r="BY1202" s="103"/>
    </row>
    <row r="1203" spans="1:77">
      <c r="A1203" s="74"/>
      <c r="D1203" s="70"/>
      <c r="N1203" s="70"/>
      <c r="BY1203" s="103"/>
    </row>
    <row r="1204" spans="1:77">
      <c r="A1204" s="74"/>
      <c r="D1204" s="70"/>
      <c r="N1204" s="70"/>
      <c r="BY1204" s="103"/>
    </row>
    <row r="1205" spans="1:77">
      <c r="A1205" s="74"/>
      <c r="D1205" s="70"/>
      <c r="N1205" s="70"/>
      <c r="BY1205" s="103"/>
    </row>
    <row r="1206" spans="1:77">
      <c r="A1206" s="74"/>
      <c r="D1206" s="70"/>
      <c r="N1206" s="70"/>
      <c r="BY1206" s="103"/>
    </row>
    <row r="1207" spans="1:77">
      <c r="A1207" s="74"/>
      <c r="D1207" s="70"/>
      <c r="N1207" s="70"/>
      <c r="BY1207" s="103"/>
    </row>
    <row r="1208" spans="1:77">
      <c r="A1208" s="74"/>
      <c r="D1208" s="70"/>
      <c r="N1208" s="70"/>
      <c r="BY1208" s="103"/>
    </row>
    <row r="1209" spans="1:77">
      <c r="A1209" s="74"/>
      <c r="D1209" s="70"/>
      <c r="N1209" s="70"/>
      <c r="BY1209" s="103"/>
    </row>
    <row r="1210" spans="1:77">
      <c r="A1210" s="74"/>
      <c r="D1210" s="70"/>
      <c r="N1210" s="70"/>
      <c r="BY1210" s="103"/>
    </row>
    <row r="1211" spans="1:77">
      <c r="A1211" s="74"/>
      <c r="D1211" s="70"/>
      <c r="N1211" s="70"/>
      <c r="BY1211" s="103"/>
    </row>
    <row r="1212" spans="1:77">
      <c r="A1212" s="74"/>
      <c r="D1212" s="70"/>
      <c r="N1212" s="70"/>
      <c r="BY1212" s="103"/>
    </row>
    <row r="1213" spans="1:77">
      <c r="A1213" s="74"/>
      <c r="D1213" s="70"/>
      <c r="N1213" s="70"/>
      <c r="BY1213" s="103"/>
    </row>
    <row r="1214" spans="1:77">
      <c r="A1214" s="74"/>
      <c r="D1214" s="70"/>
      <c r="N1214" s="70"/>
      <c r="BY1214" s="103"/>
    </row>
    <row r="1215" spans="1:77">
      <c r="A1215" s="74"/>
      <c r="D1215" s="70"/>
      <c r="N1215" s="70"/>
      <c r="BY1215" s="103"/>
    </row>
    <row r="1216" spans="1:77">
      <c r="A1216" s="74"/>
      <c r="D1216" s="70"/>
      <c r="N1216" s="70"/>
      <c r="BY1216" s="103"/>
    </row>
    <row r="1217" spans="1:77">
      <c r="A1217" s="74"/>
      <c r="D1217" s="70"/>
      <c r="N1217" s="70"/>
      <c r="BY1217" s="103"/>
    </row>
    <row r="1218" spans="1:77">
      <c r="A1218" s="74"/>
      <c r="D1218" s="70"/>
      <c r="N1218" s="70"/>
      <c r="BY1218" s="103"/>
    </row>
    <row r="1219" spans="1:77">
      <c r="A1219" s="74"/>
      <c r="D1219" s="70"/>
      <c r="N1219" s="70"/>
      <c r="BY1219" s="103"/>
    </row>
    <row r="1220" spans="1:77">
      <c r="A1220" s="74"/>
      <c r="D1220" s="70"/>
      <c r="N1220" s="70"/>
      <c r="BY1220" s="103"/>
    </row>
    <row r="1221" spans="1:77">
      <c r="A1221" s="74"/>
      <c r="D1221" s="70"/>
      <c r="N1221" s="70"/>
      <c r="BY1221" s="103"/>
    </row>
    <row r="1222" spans="1:77">
      <c r="A1222" s="74"/>
      <c r="D1222" s="70"/>
      <c r="N1222" s="70"/>
      <c r="BY1222" s="103"/>
    </row>
    <row r="1223" spans="1:77">
      <c r="A1223" s="74"/>
      <c r="D1223" s="70"/>
      <c r="N1223" s="70"/>
      <c r="BY1223" s="103"/>
    </row>
    <row r="1224" spans="1:77">
      <c r="A1224" s="74"/>
      <c r="D1224" s="70"/>
      <c r="N1224" s="70"/>
      <c r="BY1224" s="103"/>
    </row>
    <row r="1225" spans="1:77">
      <c r="A1225" s="74"/>
      <c r="D1225" s="70"/>
      <c r="N1225" s="70"/>
      <c r="BY1225" s="103"/>
    </row>
    <row r="1226" spans="1:77">
      <c r="A1226" s="74"/>
      <c r="D1226" s="70"/>
      <c r="N1226" s="70"/>
      <c r="BY1226" s="103"/>
    </row>
    <row r="1227" spans="1:77">
      <c r="A1227" s="74"/>
      <c r="D1227" s="70"/>
      <c r="N1227" s="70"/>
      <c r="BY1227" s="103"/>
    </row>
    <row r="1228" spans="1:77">
      <c r="A1228" s="74"/>
      <c r="D1228" s="70"/>
      <c r="N1228" s="70"/>
      <c r="BY1228" s="103"/>
    </row>
    <row r="1229" spans="1:77">
      <c r="A1229" s="74"/>
      <c r="D1229" s="70"/>
      <c r="N1229" s="70"/>
      <c r="BY1229" s="103"/>
    </row>
    <row r="1230" spans="1:77">
      <c r="A1230" s="74"/>
      <c r="D1230" s="70"/>
      <c r="N1230" s="70"/>
      <c r="BY1230" s="103"/>
    </row>
    <row r="1231" spans="1:77">
      <c r="A1231" s="74"/>
      <c r="D1231" s="70"/>
      <c r="N1231" s="70"/>
      <c r="BY1231" s="103"/>
    </row>
    <row r="1232" spans="1:77">
      <c r="A1232" s="74"/>
      <c r="D1232" s="70"/>
      <c r="N1232" s="70"/>
      <c r="BY1232" s="103"/>
    </row>
    <row r="1233" spans="1:77">
      <c r="A1233" s="74"/>
      <c r="D1233" s="70"/>
      <c r="N1233" s="70"/>
      <c r="BY1233" s="103"/>
    </row>
    <row r="1234" spans="1:77">
      <c r="A1234" s="74"/>
      <c r="D1234" s="70"/>
      <c r="N1234" s="70"/>
      <c r="BY1234" s="103"/>
    </row>
    <row r="1235" spans="1:77">
      <c r="A1235" s="74"/>
      <c r="D1235" s="70"/>
      <c r="N1235" s="70"/>
      <c r="BY1235" s="103"/>
    </row>
    <row r="1236" spans="1:77">
      <c r="A1236" s="74"/>
      <c r="D1236" s="70"/>
      <c r="N1236" s="70"/>
      <c r="BY1236" s="103"/>
    </row>
    <row r="1237" spans="1:77">
      <c r="A1237" s="74"/>
      <c r="D1237" s="70"/>
      <c r="N1237" s="70"/>
      <c r="BY1237" s="103"/>
    </row>
    <row r="1238" spans="1:77">
      <c r="A1238" s="74"/>
      <c r="D1238" s="70"/>
      <c r="N1238" s="70"/>
      <c r="BY1238" s="103"/>
    </row>
    <row r="1239" spans="1:77">
      <c r="A1239" s="74"/>
      <c r="D1239" s="70"/>
      <c r="N1239" s="70"/>
      <c r="BY1239" s="103"/>
    </row>
    <row r="1240" spans="1:77">
      <c r="A1240" s="74"/>
      <c r="D1240" s="70"/>
      <c r="N1240" s="70"/>
      <c r="BY1240" s="103"/>
    </row>
    <row r="1241" spans="1:77">
      <c r="A1241" s="74"/>
      <c r="D1241" s="70"/>
      <c r="N1241" s="70"/>
      <c r="BY1241" s="103"/>
    </row>
    <row r="1242" spans="1:77">
      <c r="A1242" s="74"/>
      <c r="D1242" s="70"/>
      <c r="N1242" s="70"/>
      <c r="BY1242" s="103"/>
    </row>
    <row r="1243" spans="1:77">
      <c r="A1243" s="74"/>
      <c r="D1243" s="70"/>
      <c r="N1243" s="70"/>
      <c r="BY1243" s="103"/>
    </row>
    <row r="1244" spans="1:77">
      <c r="A1244" s="74"/>
      <c r="D1244" s="70"/>
      <c r="N1244" s="70"/>
      <c r="BY1244" s="103"/>
    </row>
    <row r="1245" spans="1:77">
      <c r="A1245" s="74"/>
      <c r="D1245" s="70"/>
      <c r="N1245" s="70"/>
      <c r="BY1245" s="103"/>
    </row>
    <row r="1246" spans="1:77">
      <c r="A1246" s="74"/>
      <c r="D1246" s="70"/>
      <c r="N1246" s="70"/>
      <c r="BY1246" s="103"/>
    </row>
    <row r="1247" spans="1:77">
      <c r="A1247" s="74"/>
      <c r="D1247" s="70"/>
      <c r="N1247" s="70"/>
      <c r="BY1247" s="103"/>
    </row>
    <row r="1248" spans="1:77">
      <c r="A1248" s="74"/>
      <c r="D1248" s="70"/>
      <c r="N1248" s="70"/>
      <c r="BY1248" s="103"/>
    </row>
    <row r="1249" spans="1:77">
      <c r="A1249" s="74"/>
      <c r="D1249" s="70"/>
      <c r="N1249" s="70"/>
      <c r="BY1249" s="103"/>
    </row>
    <row r="1250" spans="1:77">
      <c r="A1250" s="74"/>
      <c r="D1250" s="70"/>
      <c r="N1250" s="70"/>
      <c r="BY1250" s="103"/>
    </row>
    <row r="1251" spans="1:77">
      <c r="A1251" s="74"/>
      <c r="D1251" s="70"/>
      <c r="N1251" s="70"/>
      <c r="BY1251" s="103"/>
    </row>
    <row r="1252" spans="1:77">
      <c r="A1252" s="74"/>
      <c r="D1252" s="70"/>
      <c r="N1252" s="70"/>
      <c r="BY1252" s="103"/>
    </row>
    <row r="1253" spans="1:77">
      <c r="A1253" s="74"/>
      <c r="D1253" s="70"/>
      <c r="N1253" s="70"/>
      <c r="BY1253" s="103"/>
    </row>
    <row r="1254" spans="1:77">
      <c r="A1254" s="74"/>
      <c r="D1254" s="70"/>
      <c r="N1254" s="70"/>
      <c r="BY1254" s="103"/>
    </row>
    <row r="1255" spans="1:77">
      <c r="A1255" s="74"/>
      <c r="D1255" s="70"/>
      <c r="N1255" s="70"/>
      <c r="BY1255" s="103"/>
    </row>
    <row r="1256" spans="1:77">
      <c r="A1256" s="74"/>
      <c r="D1256" s="70"/>
      <c r="N1256" s="70"/>
      <c r="BY1256" s="103"/>
    </row>
    <row r="1257" spans="1:77">
      <c r="A1257" s="74"/>
      <c r="D1257" s="70"/>
      <c r="N1257" s="70"/>
      <c r="BY1257" s="103"/>
    </row>
    <row r="1258" spans="1:77">
      <c r="A1258" s="74"/>
      <c r="D1258" s="70"/>
      <c r="N1258" s="70"/>
      <c r="BY1258" s="103"/>
    </row>
    <row r="1259" spans="1:77">
      <c r="A1259" s="74"/>
      <c r="D1259" s="70"/>
      <c r="N1259" s="70"/>
      <c r="BY1259" s="103"/>
    </row>
    <row r="1260" spans="1:77">
      <c r="A1260" s="74"/>
      <c r="D1260" s="70"/>
      <c r="N1260" s="70"/>
      <c r="BY1260" s="103"/>
    </row>
    <row r="1261" spans="1:77">
      <c r="A1261" s="74"/>
      <c r="D1261" s="70"/>
      <c r="N1261" s="70"/>
      <c r="BY1261" s="103"/>
    </row>
    <row r="1262" spans="1:77">
      <c r="A1262" s="74"/>
      <c r="D1262" s="70"/>
      <c r="N1262" s="70"/>
      <c r="BY1262" s="103"/>
    </row>
    <row r="1263" spans="1:77">
      <c r="A1263" s="74"/>
      <c r="D1263" s="70"/>
      <c r="N1263" s="70"/>
      <c r="BY1263" s="103"/>
    </row>
    <row r="1264" spans="1:77">
      <c r="A1264" s="74"/>
      <c r="D1264" s="70"/>
      <c r="N1264" s="70"/>
      <c r="BY1264" s="103"/>
    </row>
    <row r="1265" spans="1:77">
      <c r="A1265" s="74"/>
      <c r="D1265" s="70"/>
      <c r="N1265" s="70"/>
      <c r="BY1265" s="103"/>
    </row>
    <row r="1266" spans="1:77">
      <c r="A1266" s="74"/>
      <c r="D1266" s="70"/>
      <c r="N1266" s="70"/>
      <c r="BY1266" s="103"/>
    </row>
    <row r="1267" spans="1:77">
      <c r="A1267" s="74"/>
      <c r="D1267" s="70"/>
      <c r="N1267" s="70"/>
      <c r="BY1267" s="103"/>
    </row>
    <row r="1268" spans="1:77">
      <c r="A1268" s="74"/>
      <c r="D1268" s="70"/>
      <c r="N1268" s="70"/>
      <c r="BY1268" s="103"/>
    </row>
    <row r="1269" spans="1:77">
      <c r="A1269" s="74"/>
      <c r="D1269" s="70"/>
      <c r="N1269" s="70"/>
      <c r="BY1269" s="103"/>
    </row>
    <row r="1270" spans="1:77">
      <c r="A1270" s="74"/>
      <c r="D1270" s="70"/>
      <c r="N1270" s="70"/>
      <c r="BY1270" s="103"/>
    </row>
    <row r="1271" spans="1:77">
      <c r="A1271" s="74"/>
      <c r="D1271" s="70"/>
      <c r="N1271" s="70"/>
      <c r="BY1271" s="103"/>
    </row>
    <row r="1272" spans="1:77">
      <c r="A1272" s="74"/>
      <c r="D1272" s="70"/>
      <c r="N1272" s="70"/>
      <c r="BY1272" s="103"/>
    </row>
    <row r="1273" spans="1:77">
      <c r="A1273" s="74"/>
      <c r="D1273" s="70"/>
      <c r="N1273" s="70"/>
      <c r="BY1273" s="103"/>
    </row>
    <row r="1274" spans="1:77">
      <c r="A1274" s="74"/>
      <c r="D1274" s="70"/>
      <c r="N1274" s="70"/>
      <c r="BY1274" s="103"/>
    </row>
    <row r="1275" spans="1:77">
      <c r="A1275" s="74"/>
      <c r="D1275" s="70"/>
      <c r="N1275" s="70"/>
      <c r="BY1275" s="103"/>
    </row>
    <row r="1276" spans="1:77">
      <c r="A1276" s="74"/>
      <c r="D1276" s="70"/>
      <c r="N1276" s="70"/>
      <c r="BY1276" s="103"/>
    </row>
    <row r="1277" spans="1:77">
      <c r="A1277" s="74"/>
      <c r="D1277" s="70"/>
      <c r="N1277" s="70"/>
      <c r="BY1277" s="103"/>
    </row>
    <row r="1278" spans="1:77">
      <c r="A1278" s="74"/>
      <c r="D1278" s="70"/>
      <c r="N1278" s="70"/>
      <c r="BY1278" s="103"/>
    </row>
    <row r="1279" spans="1:77">
      <c r="A1279" s="74"/>
      <c r="D1279" s="70"/>
      <c r="N1279" s="70"/>
      <c r="BY1279" s="103"/>
    </row>
    <row r="1280" spans="1:77">
      <c r="A1280" s="74"/>
      <c r="D1280" s="70"/>
      <c r="N1280" s="70"/>
      <c r="BY1280" s="103"/>
    </row>
    <row r="1281" spans="1:77">
      <c r="A1281" s="74"/>
      <c r="D1281" s="70"/>
      <c r="N1281" s="70"/>
      <c r="BY1281" s="103"/>
    </row>
    <row r="1282" spans="1:77">
      <c r="A1282" s="74"/>
      <c r="D1282" s="70"/>
      <c r="N1282" s="70"/>
      <c r="BY1282" s="103"/>
    </row>
    <row r="1283" spans="1:77">
      <c r="A1283" s="74"/>
      <c r="D1283" s="70"/>
      <c r="N1283" s="70"/>
      <c r="BY1283" s="103"/>
    </row>
    <row r="1284" spans="1:77">
      <c r="A1284" s="74"/>
      <c r="D1284" s="70"/>
      <c r="N1284" s="70"/>
      <c r="BY1284" s="103"/>
    </row>
    <row r="1285" spans="1:77">
      <c r="A1285" s="74"/>
      <c r="D1285" s="70"/>
      <c r="N1285" s="70"/>
      <c r="BY1285" s="103"/>
    </row>
    <row r="1286" spans="1:77">
      <c r="A1286" s="74"/>
      <c r="D1286" s="70"/>
      <c r="N1286" s="70"/>
      <c r="BY1286" s="103"/>
    </row>
    <row r="1287" spans="1:77">
      <c r="A1287" s="74"/>
      <c r="D1287" s="70"/>
      <c r="N1287" s="70"/>
      <c r="BY1287" s="103"/>
    </row>
    <row r="1288" spans="1:77">
      <c r="A1288" s="74"/>
      <c r="D1288" s="70"/>
      <c r="N1288" s="70"/>
      <c r="BY1288" s="103"/>
    </row>
    <row r="1289" spans="1:77">
      <c r="A1289" s="74"/>
      <c r="D1289" s="70"/>
      <c r="N1289" s="70"/>
      <c r="BY1289" s="103"/>
    </row>
    <row r="1290" spans="1:77">
      <c r="A1290" s="74"/>
      <c r="D1290" s="70"/>
      <c r="N1290" s="70"/>
      <c r="BY1290" s="103"/>
    </row>
    <row r="1291" spans="1:77">
      <c r="A1291" s="74"/>
      <c r="D1291" s="70"/>
      <c r="N1291" s="70"/>
      <c r="BY1291" s="103"/>
    </row>
    <row r="1292" spans="1:77">
      <c r="A1292" s="74"/>
      <c r="D1292" s="70"/>
      <c r="N1292" s="70"/>
      <c r="BY1292" s="103"/>
    </row>
    <row r="1293" spans="1:77">
      <c r="A1293" s="74"/>
      <c r="D1293" s="70"/>
      <c r="N1293" s="70"/>
      <c r="BY1293" s="103"/>
    </row>
    <row r="1294" spans="1:77">
      <c r="A1294" s="74"/>
      <c r="D1294" s="70"/>
      <c r="N1294" s="70"/>
      <c r="BY1294" s="103"/>
    </row>
    <row r="1295" spans="1:77">
      <c r="A1295" s="74"/>
      <c r="D1295" s="70"/>
      <c r="N1295" s="70"/>
      <c r="BY1295" s="103"/>
    </row>
    <row r="1296" spans="1:77">
      <c r="A1296" s="74"/>
      <c r="D1296" s="70"/>
      <c r="N1296" s="70"/>
      <c r="BY1296" s="103"/>
    </row>
    <row r="1297" spans="1:77">
      <c r="A1297" s="74"/>
      <c r="D1297" s="70"/>
      <c r="N1297" s="70"/>
      <c r="BY1297" s="103"/>
    </row>
    <row r="1298" spans="1:77">
      <c r="A1298" s="74"/>
      <c r="D1298" s="70"/>
      <c r="N1298" s="70"/>
      <c r="BY1298" s="103"/>
    </row>
    <row r="1299" spans="1:77">
      <c r="A1299" s="74"/>
      <c r="D1299" s="70"/>
      <c r="N1299" s="70"/>
      <c r="BY1299" s="103"/>
    </row>
    <row r="1300" spans="1:77">
      <c r="A1300" s="74"/>
      <c r="D1300" s="70"/>
      <c r="N1300" s="70"/>
      <c r="BY1300" s="103"/>
    </row>
    <row r="1301" spans="1:77">
      <c r="A1301" s="74"/>
      <c r="D1301" s="70"/>
      <c r="N1301" s="70"/>
      <c r="BY1301" s="103"/>
    </row>
    <row r="1302" spans="1:77">
      <c r="A1302" s="74"/>
      <c r="D1302" s="70"/>
      <c r="N1302" s="70"/>
      <c r="BY1302" s="103"/>
    </row>
    <row r="1303" spans="1:77">
      <c r="A1303" s="74"/>
      <c r="D1303" s="70"/>
      <c r="N1303" s="70"/>
      <c r="BY1303" s="103"/>
    </row>
    <row r="1304" spans="1:77">
      <c r="A1304" s="74"/>
      <c r="D1304" s="70"/>
      <c r="N1304" s="70"/>
      <c r="BY1304" s="103"/>
    </row>
    <row r="1305" spans="1:77">
      <c r="A1305" s="74"/>
      <c r="D1305" s="70"/>
      <c r="N1305" s="70"/>
      <c r="BY1305" s="103"/>
    </row>
    <row r="1306" spans="1:77">
      <c r="A1306" s="74"/>
      <c r="D1306" s="70"/>
      <c r="N1306" s="70"/>
      <c r="BY1306" s="103"/>
    </row>
    <row r="1307" spans="1:77">
      <c r="A1307" s="74"/>
      <c r="D1307" s="70"/>
      <c r="N1307" s="70"/>
      <c r="BY1307" s="103"/>
    </row>
    <row r="1308" spans="1:77">
      <c r="A1308" s="74"/>
      <c r="D1308" s="70"/>
      <c r="N1308" s="70"/>
      <c r="BY1308" s="103"/>
    </row>
    <row r="1309" spans="1:77">
      <c r="A1309" s="74"/>
      <c r="D1309" s="70"/>
      <c r="N1309" s="70"/>
      <c r="BY1309" s="103"/>
    </row>
    <row r="1310" spans="1:77">
      <c r="A1310" s="74"/>
      <c r="D1310" s="70"/>
      <c r="N1310" s="70"/>
      <c r="BY1310" s="103"/>
    </row>
    <row r="1311" spans="1:77">
      <c r="A1311" s="74"/>
      <c r="D1311" s="70"/>
      <c r="N1311" s="70"/>
      <c r="BY1311" s="103"/>
    </row>
    <row r="1312" spans="1:77">
      <c r="A1312" s="74"/>
      <c r="D1312" s="70"/>
      <c r="N1312" s="70"/>
      <c r="BY1312" s="103"/>
    </row>
    <row r="1313" spans="1:77">
      <c r="A1313" s="74"/>
      <c r="D1313" s="70"/>
      <c r="N1313" s="70"/>
      <c r="BY1313" s="103"/>
    </row>
    <row r="1314" spans="1:77">
      <c r="A1314" s="74"/>
      <c r="D1314" s="70"/>
      <c r="N1314" s="70"/>
      <c r="BY1314" s="103"/>
    </row>
    <row r="1315" spans="1:77">
      <c r="A1315" s="74"/>
      <c r="D1315" s="70"/>
      <c r="N1315" s="70"/>
      <c r="BY1315" s="103"/>
    </row>
    <row r="1316" spans="1:77">
      <c r="A1316" s="74"/>
      <c r="D1316" s="70"/>
      <c r="N1316" s="70"/>
      <c r="BY1316" s="103"/>
    </row>
    <row r="1317" spans="1:77">
      <c r="A1317" s="74"/>
      <c r="D1317" s="70"/>
      <c r="N1317" s="70"/>
      <c r="BY1317" s="103"/>
    </row>
    <row r="1318" spans="1:77">
      <c r="A1318" s="74"/>
      <c r="D1318" s="70"/>
      <c r="N1318" s="70"/>
      <c r="BY1318" s="103"/>
    </row>
    <row r="1319" spans="1:77">
      <c r="A1319" s="74"/>
      <c r="D1319" s="70"/>
      <c r="N1319" s="70"/>
      <c r="BY1319" s="103"/>
    </row>
    <row r="1320" spans="1:77">
      <c r="A1320" s="74"/>
      <c r="D1320" s="70"/>
      <c r="N1320" s="70"/>
      <c r="BY1320" s="103"/>
    </row>
    <row r="1321" spans="1:77">
      <c r="A1321" s="74"/>
      <c r="D1321" s="70"/>
      <c r="N1321" s="70"/>
      <c r="BY1321" s="103"/>
    </row>
    <row r="1322" spans="1:77">
      <c r="A1322" s="74"/>
      <c r="D1322" s="70"/>
      <c r="N1322" s="70"/>
      <c r="BY1322" s="103"/>
    </row>
    <row r="1323" spans="1:77">
      <c r="A1323" s="74"/>
      <c r="D1323" s="70"/>
      <c r="N1323" s="70"/>
      <c r="BY1323" s="103"/>
    </row>
    <row r="1324" spans="1:77">
      <c r="A1324" s="74"/>
      <c r="D1324" s="70"/>
      <c r="N1324" s="70"/>
      <c r="BY1324" s="103"/>
    </row>
    <row r="1325" spans="1:77">
      <c r="A1325" s="74"/>
      <c r="D1325" s="70"/>
      <c r="N1325" s="70"/>
      <c r="BY1325" s="103"/>
    </row>
    <row r="1326" spans="1:77">
      <c r="A1326" s="74"/>
      <c r="D1326" s="70"/>
      <c r="N1326" s="70"/>
      <c r="BY1326" s="103"/>
    </row>
    <row r="1327" spans="1:77">
      <c r="A1327" s="74"/>
      <c r="D1327" s="70"/>
      <c r="N1327" s="70"/>
      <c r="BY1327" s="103"/>
    </row>
    <row r="1328" spans="1:77">
      <c r="A1328" s="74"/>
      <c r="D1328" s="70"/>
      <c r="N1328" s="70"/>
      <c r="BY1328" s="103"/>
    </row>
    <row r="1329" spans="1:77">
      <c r="A1329" s="74"/>
      <c r="D1329" s="70"/>
      <c r="N1329" s="70"/>
      <c r="BY1329" s="103"/>
    </row>
    <row r="1330" spans="1:77">
      <c r="A1330" s="74"/>
      <c r="D1330" s="70"/>
      <c r="N1330" s="70"/>
      <c r="BY1330" s="103"/>
    </row>
    <row r="1331" spans="1:77">
      <c r="A1331" s="74"/>
      <c r="D1331" s="70"/>
      <c r="N1331" s="70"/>
      <c r="BY1331" s="103"/>
    </row>
    <row r="1332" spans="1:77">
      <c r="A1332" s="74"/>
      <c r="D1332" s="70"/>
      <c r="N1332" s="70"/>
      <c r="BY1332" s="103"/>
    </row>
    <row r="1333" spans="1:77">
      <c r="A1333" s="74"/>
      <c r="D1333" s="70"/>
      <c r="N1333" s="70"/>
      <c r="BY1333" s="103"/>
    </row>
    <row r="1334" spans="1:77">
      <c r="A1334" s="74"/>
      <c r="D1334" s="70"/>
      <c r="N1334" s="70"/>
      <c r="BY1334" s="103"/>
    </row>
    <row r="1335" spans="1:77">
      <c r="A1335" s="74"/>
      <c r="D1335" s="70"/>
      <c r="N1335" s="70"/>
      <c r="BY1335" s="103"/>
    </row>
    <row r="1336" spans="1:77">
      <c r="A1336" s="74"/>
      <c r="D1336" s="70"/>
      <c r="N1336" s="70"/>
      <c r="BY1336" s="103"/>
    </row>
    <row r="1337" spans="1:77">
      <c r="A1337" s="74"/>
      <c r="D1337" s="70"/>
      <c r="N1337" s="70"/>
      <c r="BY1337" s="103"/>
    </row>
    <row r="1338" spans="1:77">
      <c r="A1338" s="74"/>
      <c r="D1338" s="70"/>
      <c r="N1338" s="70"/>
      <c r="BY1338" s="103"/>
    </row>
    <row r="1339" spans="1:77">
      <c r="A1339" s="74"/>
      <c r="D1339" s="70"/>
      <c r="N1339" s="70"/>
      <c r="BY1339" s="103"/>
    </row>
    <row r="1340" spans="1:77">
      <c r="A1340" s="74"/>
      <c r="D1340" s="70"/>
      <c r="N1340" s="70"/>
      <c r="BY1340" s="103"/>
    </row>
    <row r="1341" spans="1:77">
      <c r="A1341" s="74"/>
      <c r="D1341" s="70"/>
      <c r="N1341" s="70"/>
      <c r="BY1341" s="103"/>
    </row>
    <row r="1342" spans="1:77">
      <c r="A1342" s="74"/>
      <c r="D1342" s="70"/>
      <c r="N1342" s="70"/>
      <c r="BY1342" s="103"/>
    </row>
    <row r="1343" spans="1:77">
      <c r="A1343" s="74"/>
      <c r="D1343" s="70"/>
      <c r="N1343" s="70"/>
      <c r="BY1343" s="103"/>
    </row>
    <row r="1344" spans="1:77">
      <c r="A1344" s="74"/>
      <c r="D1344" s="70"/>
      <c r="N1344" s="70"/>
      <c r="BY1344" s="103"/>
    </row>
    <row r="1345" spans="1:77">
      <c r="A1345" s="74"/>
      <c r="D1345" s="70"/>
      <c r="N1345" s="70"/>
      <c r="BY1345" s="103"/>
    </row>
    <row r="1346" spans="1:77">
      <c r="A1346" s="74"/>
      <c r="D1346" s="70"/>
      <c r="N1346" s="70"/>
      <c r="BY1346" s="103"/>
    </row>
    <row r="1347" spans="1:77">
      <c r="A1347" s="74"/>
      <c r="D1347" s="70"/>
      <c r="N1347" s="70"/>
      <c r="BY1347" s="103"/>
    </row>
    <row r="1348" spans="1:77">
      <c r="A1348" s="74"/>
      <c r="D1348" s="70"/>
      <c r="N1348" s="70"/>
      <c r="BY1348" s="103"/>
    </row>
    <row r="1349" spans="1:77">
      <c r="A1349" s="74"/>
      <c r="D1349" s="70"/>
      <c r="N1349" s="70"/>
      <c r="BY1349" s="103"/>
    </row>
    <row r="1350" spans="1:77">
      <c r="A1350" s="74"/>
      <c r="D1350" s="70"/>
      <c r="N1350" s="70"/>
      <c r="BY1350" s="103"/>
    </row>
    <row r="1351" spans="1:77">
      <c r="A1351" s="74"/>
      <c r="D1351" s="70"/>
      <c r="N1351" s="70"/>
      <c r="BY1351" s="103"/>
    </row>
    <row r="1352" spans="1:77">
      <c r="A1352" s="74"/>
      <c r="D1352" s="70"/>
      <c r="N1352" s="70"/>
      <c r="BY1352" s="103"/>
    </row>
    <row r="1353" spans="1:77">
      <c r="A1353" s="74"/>
      <c r="D1353" s="70"/>
      <c r="N1353" s="70"/>
      <c r="BY1353" s="103"/>
    </row>
    <row r="1354" spans="1:77">
      <c r="A1354" s="74"/>
      <c r="D1354" s="70"/>
      <c r="N1354" s="70"/>
      <c r="BY1354" s="103"/>
    </row>
    <row r="1355" spans="1:77">
      <c r="A1355" s="74"/>
      <c r="D1355" s="70"/>
      <c r="N1355" s="70"/>
      <c r="BY1355" s="103"/>
    </row>
    <row r="1356" spans="1:77">
      <c r="A1356" s="74"/>
      <c r="D1356" s="70"/>
      <c r="N1356" s="70"/>
      <c r="BY1356" s="103"/>
    </row>
    <row r="1357" spans="1:77">
      <c r="A1357" s="74"/>
      <c r="D1357" s="70"/>
      <c r="N1357" s="70"/>
      <c r="BY1357" s="103"/>
    </row>
    <row r="1358" spans="1:77">
      <c r="A1358" s="74"/>
      <c r="D1358" s="70"/>
      <c r="N1358" s="70"/>
      <c r="BY1358" s="103"/>
    </row>
    <row r="1359" spans="1:77">
      <c r="A1359" s="74"/>
      <c r="D1359" s="70"/>
      <c r="N1359" s="70"/>
      <c r="BY1359" s="103"/>
    </row>
    <row r="1360" spans="1:77">
      <c r="A1360" s="74"/>
      <c r="D1360" s="70"/>
      <c r="N1360" s="70"/>
      <c r="BY1360" s="103"/>
    </row>
    <row r="1361" spans="1:77">
      <c r="A1361" s="74"/>
      <c r="D1361" s="70"/>
      <c r="N1361" s="70"/>
      <c r="BY1361" s="103"/>
    </row>
    <row r="1362" spans="1:77">
      <c r="A1362" s="74"/>
      <c r="D1362" s="70"/>
      <c r="N1362" s="70"/>
      <c r="BY1362" s="103"/>
    </row>
    <row r="1363" spans="1:77">
      <c r="A1363" s="74"/>
      <c r="D1363" s="70"/>
      <c r="N1363" s="70"/>
      <c r="BY1363" s="103"/>
    </row>
    <row r="1364" spans="1:77">
      <c r="A1364" s="74"/>
      <c r="D1364" s="70"/>
      <c r="N1364" s="70"/>
      <c r="BY1364" s="103"/>
    </row>
    <row r="1365" spans="1:77">
      <c r="A1365" s="74"/>
      <c r="D1365" s="70"/>
      <c r="N1365" s="70"/>
      <c r="BY1365" s="103"/>
    </row>
    <row r="1366" spans="1:77">
      <c r="A1366" s="74"/>
      <c r="D1366" s="70"/>
      <c r="N1366" s="70"/>
      <c r="BY1366" s="103"/>
    </row>
    <row r="1367" spans="1:77">
      <c r="A1367" s="74"/>
      <c r="D1367" s="70"/>
      <c r="N1367" s="70"/>
      <c r="BY1367" s="103"/>
    </row>
    <row r="1368" spans="1:77">
      <c r="A1368" s="74"/>
      <c r="D1368" s="70"/>
      <c r="N1368" s="70"/>
      <c r="BY1368" s="103"/>
    </row>
    <row r="1369" spans="1:77">
      <c r="A1369" s="74"/>
      <c r="D1369" s="70"/>
      <c r="N1369" s="70"/>
      <c r="BY1369" s="103"/>
    </row>
    <row r="1370" spans="1:77">
      <c r="A1370" s="74"/>
      <c r="D1370" s="70"/>
      <c r="N1370" s="70"/>
      <c r="BY1370" s="103"/>
    </row>
    <row r="1371" spans="1:77">
      <c r="A1371" s="74"/>
      <c r="D1371" s="70"/>
      <c r="N1371" s="70"/>
      <c r="BY1371" s="103"/>
    </row>
    <row r="1372" spans="1:77">
      <c r="A1372" s="74"/>
      <c r="D1372" s="70"/>
      <c r="N1372" s="70"/>
      <c r="BY1372" s="103"/>
    </row>
    <row r="1373" spans="1:77">
      <c r="A1373" s="74"/>
      <c r="D1373" s="70"/>
      <c r="N1373" s="70"/>
      <c r="BY1373" s="103"/>
    </row>
    <row r="1374" spans="1:77">
      <c r="A1374" s="74"/>
      <c r="D1374" s="70"/>
      <c r="N1374" s="70"/>
      <c r="BY1374" s="103"/>
    </row>
    <row r="1375" spans="1:77">
      <c r="A1375" s="74"/>
      <c r="D1375" s="70"/>
      <c r="N1375" s="70"/>
      <c r="BY1375" s="103"/>
    </row>
    <row r="1376" spans="1:77">
      <c r="A1376" s="74"/>
      <c r="D1376" s="70"/>
      <c r="N1376" s="70"/>
      <c r="BY1376" s="103"/>
    </row>
    <row r="1377" spans="1:77">
      <c r="A1377" s="74"/>
      <c r="D1377" s="70"/>
      <c r="N1377" s="70"/>
      <c r="BY1377" s="103"/>
    </row>
    <row r="1378" spans="1:77">
      <c r="A1378" s="74"/>
      <c r="D1378" s="70"/>
      <c r="N1378" s="70"/>
      <c r="BY1378" s="103"/>
    </row>
    <row r="1379" spans="1:77">
      <c r="A1379" s="74"/>
      <c r="D1379" s="70"/>
      <c r="N1379" s="70"/>
      <c r="BY1379" s="103"/>
    </row>
    <row r="1380" spans="1:77">
      <c r="A1380" s="74"/>
      <c r="D1380" s="70"/>
      <c r="N1380" s="70"/>
      <c r="BY1380" s="103"/>
    </row>
    <row r="1381" spans="1:77">
      <c r="A1381" s="74"/>
      <c r="D1381" s="70"/>
      <c r="N1381" s="70"/>
      <c r="BY1381" s="103"/>
    </row>
    <row r="1382" spans="1:77">
      <c r="A1382" s="74"/>
      <c r="D1382" s="70"/>
      <c r="N1382" s="70"/>
      <c r="BY1382" s="103"/>
    </row>
    <row r="1383" spans="1:77">
      <c r="A1383" s="74"/>
      <c r="D1383" s="70"/>
      <c r="N1383" s="70"/>
      <c r="BY1383" s="103"/>
    </row>
    <row r="1384" spans="1:77">
      <c r="A1384" s="74"/>
      <c r="D1384" s="70"/>
      <c r="N1384" s="70"/>
      <c r="BY1384" s="103"/>
    </row>
    <row r="1385" spans="1:77">
      <c r="A1385" s="74"/>
      <c r="D1385" s="70"/>
      <c r="N1385" s="70"/>
      <c r="BY1385" s="103"/>
    </row>
    <row r="1386" spans="1:77">
      <c r="A1386" s="74"/>
      <c r="D1386" s="70"/>
      <c r="N1386" s="70"/>
      <c r="BY1386" s="103"/>
    </row>
    <row r="1387" spans="1:77">
      <c r="A1387" s="74"/>
      <c r="D1387" s="70"/>
      <c r="N1387" s="70"/>
      <c r="BY1387" s="103"/>
    </row>
    <row r="1388" spans="1:77">
      <c r="A1388" s="74"/>
      <c r="D1388" s="70"/>
      <c r="N1388" s="70"/>
      <c r="BY1388" s="103"/>
    </row>
    <row r="1389" spans="1:77">
      <c r="A1389" s="74"/>
      <c r="D1389" s="70"/>
      <c r="N1389" s="70"/>
      <c r="BY1389" s="103"/>
    </row>
    <row r="1390" spans="1:77">
      <c r="A1390" s="74"/>
      <c r="D1390" s="70"/>
      <c r="N1390" s="70"/>
      <c r="BY1390" s="103"/>
    </row>
    <row r="1391" spans="1:77">
      <c r="A1391" s="74"/>
      <c r="D1391" s="70"/>
      <c r="N1391" s="70"/>
      <c r="BY1391" s="103"/>
    </row>
    <row r="1392" spans="1:77">
      <c r="A1392" s="74"/>
      <c r="D1392" s="70"/>
      <c r="N1392" s="70"/>
      <c r="BY1392" s="103"/>
    </row>
    <row r="1393" spans="1:77">
      <c r="A1393" s="74"/>
      <c r="D1393" s="70"/>
      <c r="N1393" s="70"/>
      <c r="BY1393" s="103"/>
    </row>
    <row r="1394" spans="1:77">
      <c r="A1394" s="74"/>
      <c r="D1394" s="70"/>
      <c r="N1394" s="70"/>
      <c r="BY1394" s="103"/>
    </row>
    <row r="1395" spans="1:77">
      <c r="A1395" s="74"/>
      <c r="D1395" s="70"/>
      <c r="N1395" s="70"/>
      <c r="BY1395" s="103"/>
    </row>
    <row r="1396" spans="1:77">
      <c r="A1396" s="74"/>
      <c r="D1396" s="70"/>
      <c r="N1396" s="70"/>
      <c r="BY1396" s="103"/>
    </row>
    <row r="1397" spans="1:77">
      <c r="A1397" s="74"/>
      <c r="D1397" s="70"/>
      <c r="N1397" s="70"/>
      <c r="BY1397" s="103"/>
    </row>
    <row r="1398" spans="1:77">
      <c r="A1398" s="74"/>
      <c r="D1398" s="70"/>
      <c r="N1398" s="70"/>
      <c r="BY1398" s="103"/>
    </row>
    <row r="1399" spans="1:77">
      <c r="A1399" s="74"/>
      <c r="D1399" s="70"/>
      <c r="N1399" s="70"/>
      <c r="BY1399" s="103"/>
    </row>
    <row r="1400" spans="1:77">
      <c r="A1400" s="74"/>
      <c r="D1400" s="70"/>
      <c r="N1400" s="70"/>
      <c r="BY1400" s="103"/>
    </row>
    <row r="1401" spans="1:77">
      <c r="A1401" s="74"/>
      <c r="D1401" s="70"/>
      <c r="N1401" s="70"/>
      <c r="BY1401" s="103"/>
    </row>
    <row r="1402" spans="1:77">
      <c r="A1402" s="74"/>
      <c r="D1402" s="70"/>
      <c r="N1402" s="70"/>
      <c r="BY1402" s="103"/>
    </row>
    <row r="1403" spans="1:77">
      <c r="A1403" s="74"/>
      <c r="D1403" s="70"/>
      <c r="N1403" s="70"/>
      <c r="BY1403" s="103"/>
    </row>
    <row r="1404" spans="1:77">
      <c r="A1404" s="74"/>
      <c r="D1404" s="70"/>
      <c r="N1404" s="70"/>
      <c r="BY1404" s="103"/>
    </row>
    <row r="1405" spans="1:77">
      <c r="A1405" s="74"/>
      <c r="D1405" s="70"/>
      <c r="N1405" s="70"/>
      <c r="BY1405" s="103"/>
    </row>
    <row r="1406" spans="1:77">
      <c r="A1406" s="74"/>
      <c r="D1406" s="70"/>
      <c r="N1406" s="70"/>
      <c r="BY1406" s="103"/>
    </row>
    <row r="1407" spans="1:77">
      <c r="A1407" s="74"/>
      <c r="D1407" s="70"/>
      <c r="N1407" s="70"/>
      <c r="BY1407" s="103"/>
    </row>
    <row r="1408" spans="1:77">
      <c r="A1408" s="74"/>
      <c r="D1408" s="70"/>
      <c r="N1408" s="70"/>
      <c r="BY1408" s="103"/>
    </row>
    <row r="1409" spans="1:77">
      <c r="A1409" s="74"/>
      <c r="D1409" s="70"/>
      <c r="N1409" s="70"/>
      <c r="BY1409" s="103"/>
    </row>
    <row r="1410" spans="1:77">
      <c r="A1410" s="74"/>
      <c r="D1410" s="70"/>
      <c r="N1410" s="70"/>
      <c r="BY1410" s="103"/>
    </row>
    <row r="1411" spans="1:77">
      <c r="A1411" s="74"/>
      <c r="D1411" s="70"/>
      <c r="N1411" s="70"/>
      <c r="BY1411" s="103"/>
    </row>
    <row r="1412" spans="1:77">
      <c r="A1412" s="74"/>
      <c r="D1412" s="70"/>
      <c r="N1412" s="70"/>
      <c r="BY1412" s="103"/>
    </row>
    <row r="1413" spans="1:77">
      <c r="A1413" s="74"/>
      <c r="D1413" s="70"/>
      <c r="N1413" s="70"/>
      <c r="BY1413" s="103"/>
    </row>
    <row r="1414" spans="1:77">
      <c r="A1414" s="74"/>
      <c r="D1414" s="70"/>
      <c r="N1414" s="70"/>
      <c r="BY1414" s="103"/>
    </row>
    <row r="1415" spans="1:77">
      <c r="A1415" s="74"/>
      <c r="D1415" s="70"/>
      <c r="N1415" s="70"/>
      <c r="BY1415" s="103"/>
    </row>
    <row r="1416" spans="1:77">
      <c r="A1416" s="74"/>
      <c r="D1416" s="70"/>
      <c r="N1416" s="70"/>
      <c r="BY1416" s="103"/>
    </row>
    <row r="1417" spans="1:77">
      <c r="A1417" s="74"/>
      <c r="D1417" s="70"/>
      <c r="N1417" s="70"/>
      <c r="BY1417" s="103"/>
    </row>
    <row r="1418" spans="1:77">
      <c r="A1418" s="74"/>
      <c r="D1418" s="70"/>
      <c r="N1418" s="70"/>
      <c r="BY1418" s="103"/>
    </row>
    <row r="1419" spans="1:77">
      <c r="A1419" s="74"/>
      <c r="D1419" s="70"/>
      <c r="N1419" s="70"/>
      <c r="BY1419" s="103"/>
    </row>
    <row r="1420" spans="1:77">
      <c r="A1420" s="74"/>
      <c r="D1420" s="70"/>
      <c r="N1420" s="70"/>
      <c r="BY1420" s="103"/>
    </row>
    <row r="1421" spans="1:77">
      <c r="A1421" s="74"/>
      <c r="D1421" s="70"/>
      <c r="N1421" s="70"/>
      <c r="BY1421" s="103"/>
    </row>
    <row r="1422" spans="1:77">
      <c r="A1422" s="74"/>
      <c r="D1422" s="70"/>
      <c r="N1422" s="70"/>
      <c r="BY1422" s="103"/>
    </row>
    <row r="1423" spans="1:77">
      <c r="A1423" s="74"/>
      <c r="D1423" s="70"/>
      <c r="N1423" s="70"/>
      <c r="BY1423" s="103"/>
    </row>
    <row r="1424" spans="1:77">
      <c r="A1424" s="74"/>
      <c r="D1424" s="70"/>
      <c r="N1424" s="70"/>
      <c r="BY1424" s="103"/>
    </row>
    <row r="1425" spans="1:77">
      <c r="A1425" s="74"/>
      <c r="D1425" s="70"/>
      <c r="N1425" s="70"/>
      <c r="BY1425" s="103"/>
    </row>
    <row r="1426" spans="1:77">
      <c r="A1426" s="74"/>
      <c r="D1426" s="70"/>
      <c r="N1426" s="70"/>
      <c r="BY1426" s="103"/>
    </row>
    <row r="1427" spans="1:77">
      <c r="A1427" s="74"/>
      <c r="D1427" s="70"/>
      <c r="N1427" s="70"/>
      <c r="BY1427" s="103"/>
    </row>
    <row r="1428" spans="1:77">
      <c r="A1428" s="74"/>
      <c r="D1428" s="70"/>
      <c r="N1428" s="70"/>
      <c r="BY1428" s="103"/>
    </row>
    <row r="1429" spans="1:77">
      <c r="A1429" s="74"/>
      <c r="D1429" s="70"/>
      <c r="N1429" s="70"/>
      <c r="BY1429" s="103"/>
    </row>
    <row r="1430" spans="1:77">
      <c r="A1430" s="74"/>
      <c r="D1430" s="70"/>
      <c r="N1430" s="70"/>
      <c r="BY1430" s="103"/>
    </row>
    <row r="1431" spans="1:77">
      <c r="A1431" s="74"/>
      <c r="D1431" s="70"/>
      <c r="N1431" s="70"/>
      <c r="BY1431" s="103"/>
    </row>
    <row r="1432" spans="1:77">
      <c r="A1432" s="74"/>
      <c r="D1432" s="70"/>
      <c r="N1432" s="70"/>
      <c r="BY1432" s="103"/>
    </row>
    <row r="1433" spans="1:77">
      <c r="A1433" s="74"/>
      <c r="D1433" s="70"/>
      <c r="N1433" s="70"/>
      <c r="BY1433" s="103"/>
    </row>
    <row r="1434" spans="1:77">
      <c r="A1434" s="74"/>
      <c r="D1434" s="70"/>
      <c r="N1434" s="70"/>
      <c r="BY1434" s="103"/>
    </row>
    <row r="1435" spans="1:77">
      <c r="A1435" s="74"/>
      <c r="D1435" s="70"/>
      <c r="N1435" s="70"/>
      <c r="BY1435" s="103"/>
    </row>
    <row r="1436" spans="1:77">
      <c r="A1436" s="74"/>
      <c r="D1436" s="70"/>
      <c r="N1436" s="70"/>
      <c r="BY1436" s="103"/>
    </row>
    <row r="1437" spans="1:77">
      <c r="A1437" s="74"/>
      <c r="D1437" s="70"/>
      <c r="N1437" s="70"/>
      <c r="BY1437" s="103"/>
    </row>
    <row r="1438" spans="1:77">
      <c r="A1438" s="74"/>
      <c r="D1438" s="70"/>
      <c r="N1438" s="70"/>
      <c r="BY1438" s="103"/>
    </row>
    <row r="1439" spans="1:77">
      <c r="A1439" s="74"/>
      <c r="D1439" s="70"/>
      <c r="N1439" s="70"/>
      <c r="BY1439" s="103"/>
    </row>
    <row r="1440" spans="1:77">
      <c r="A1440" s="74"/>
      <c r="D1440" s="70"/>
      <c r="N1440" s="70"/>
      <c r="BY1440" s="103"/>
    </row>
    <row r="1441" spans="1:77">
      <c r="A1441" s="74"/>
      <c r="D1441" s="70"/>
      <c r="N1441" s="70"/>
      <c r="BY1441" s="103"/>
    </row>
    <row r="1442" spans="1:77">
      <c r="A1442" s="74"/>
      <c r="D1442" s="70"/>
      <c r="N1442" s="70"/>
      <c r="BY1442" s="103"/>
    </row>
    <row r="1443" spans="1:77">
      <c r="A1443" s="74"/>
      <c r="D1443" s="70"/>
      <c r="N1443" s="70"/>
      <c r="BY1443" s="103"/>
    </row>
    <row r="1444" spans="1:77">
      <c r="A1444" s="74"/>
      <c r="D1444" s="70"/>
      <c r="N1444" s="70"/>
      <c r="BY1444" s="103"/>
    </row>
    <row r="1445" spans="1:77">
      <c r="A1445" s="74"/>
      <c r="D1445" s="70"/>
      <c r="N1445" s="70"/>
      <c r="BY1445" s="103"/>
    </row>
    <row r="1446" spans="1:77">
      <c r="A1446" s="74"/>
      <c r="D1446" s="70"/>
      <c r="N1446" s="70"/>
      <c r="BY1446" s="103"/>
    </row>
    <row r="1447" spans="1:77">
      <c r="A1447" s="74"/>
      <c r="D1447" s="70"/>
      <c r="N1447" s="70"/>
      <c r="BY1447" s="103"/>
    </row>
    <row r="1448" spans="1:77">
      <c r="A1448" s="74"/>
      <c r="D1448" s="70"/>
      <c r="N1448" s="70"/>
      <c r="BY1448" s="103"/>
    </row>
    <row r="1449" spans="1:77">
      <c r="A1449" s="74"/>
      <c r="D1449" s="70"/>
      <c r="N1449" s="70"/>
      <c r="BY1449" s="103"/>
    </row>
    <row r="1450" spans="1:77">
      <c r="A1450" s="74"/>
      <c r="D1450" s="70"/>
      <c r="N1450" s="70"/>
      <c r="BY1450" s="103"/>
    </row>
    <row r="1451" spans="1:77">
      <c r="A1451" s="74"/>
      <c r="D1451" s="70"/>
      <c r="N1451" s="70"/>
      <c r="BY1451" s="103"/>
    </row>
    <row r="1452" spans="1:77">
      <c r="A1452" s="74"/>
      <c r="D1452" s="70"/>
      <c r="N1452" s="70"/>
      <c r="BY1452" s="103"/>
    </row>
    <row r="1453" spans="1:77">
      <c r="A1453" s="74"/>
      <c r="D1453" s="70"/>
      <c r="N1453" s="70"/>
      <c r="BY1453" s="103"/>
    </row>
    <row r="1454" spans="1:77">
      <c r="A1454" s="74"/>
      <c r="D1454" s="70"/>
      <c r="N1454" s="70"/>
      <c r="BY1454" s="103"/>
    </row>
    <row r="1455" spans="1:77">
      <c r="A1455" s="74"/>
      <c r="D1455" s="70"/>
      <c r="N1455" s="70"/>
      <c r="BY1455" s="103"/>
    </row>
    <row r="1456" spans="1:77">
      <c r="A1456" s="74"/>
      <c r="D1456" s="70"/>
      <c r="N1456" s="70"/>
      <c r="BY1456" s="103"/>
    </row>
    <row r="1457" spans="1:77">
      <c r="A1457" s="74"/>
      <c r="D1457" s="70"/>
      <c r="N1457" s="70"/>
      <c r="BY1457" s="103"/>
    </row>
    <row r="1458" spans="1:77">
      <c r="A1458" s="74"/>
      <c r="D1458" s="70"/>
      <c r="N1458" s="70"/>
      <c r="BY1458" s="103"/>
    </row>
    <row r="1459" spans="1:77">
      <c r="A1459" s="74"/>
      <c r="D1459" s="70"/>
      <c r="N1459" s="70"/>
      <c r="BY1459" s="103"/>
    </row>
    <row r="1460" spans="1:77">
      <c r="A1460" s="74"/>
      <c r="D1460" s="70"/>
      <c r="N1460" s="70"/>
      <c r="BY1460" s="103"/>
    </row>
    <row r="1461" spans="1:77">
      <c r="A1461" s="74"/>
      <c r="D1461" s="70"/>
      <c r="N1461" s="70"/>
      <c r="BY1461" s="103"/>
    </row>
    <row r="1462" spans="1:77">
      <c r="A1462" s="74"/>
      <c r="D1462" s="70"/>
      <c r="N1462" s="70"/>
      <c r="BY1462" s="103"/>
    </row>
    <row r="1463" spans="1:77">
      <c r="A1463" s="74"/>
      <c r="D1463" s="70"/>
      <c r="N1463" s="70"/>
      <c r="BY1463" s="103"/>
    </row>
    <row r="1464" spans="1:77">
      <c r="A1464" s="74"/>
      <c r="D1464" s="70"/>
      <c r="N1464" s="70"/>
      <c r="BY1464" s="103"/>
    </row>
    <row r="1465" spans="1:77">
      <c r="A1465" s="74"/>
      <c r="D1465" s="70"/>
      <c r="N1465" s="70"/>
      <c r="BY1465" s="103"/>
    </row>
    <row r="1466" spans="1:77">
      <c r="A1466" s="74"/>
      <c r="D1466" s="70"/>
      <c r="N1466" s="70"/>
      <c r="BY1466" s="103"/>
    </row>
    <row r="1467" spans="1:77">
      <c r="A1467" s="74"/>
      <c r="D1467" s="70"/>
      <c r="N1467" s="70"/>
      <c r="BY1467" s="103"/>
    </row>
    <row r="1468" spans="1:77">
      <c r="A1468" s="74"/>
      <c r="D1468" s="70"/>
      <c r="N1468" s="70"/>
      <c r="BY1468" s="103"/>
    </row>
    <row r="1469" spans="1:77">
      <c r="A1469" s="74"/>
      <c r="D1469" s="70"/>
      <c r="N1469" s="70"/>
      <c r="BY1469" s="103"/>
    </row>
    <row r="1470" spans="1:77">
      <c r="A1470" s="74"/>
      <c r="D1470" s="70"/>
      <c r="N1470" s="70"/>
      <c r="BY1470" s="103"/>
    </row>
    <row r="1471" spans="1:77">
      <c r="A1471" s="74"/>
      <c r="D1471" s="70"/>
      <c r="N1471" s="70"/>
      <c r="BY1471" s="103"/>
    </row>
    <row r="1472" spans="1:77">
      <c r="A1472" s="74"/>
      <c r="D1472" s="70"/>
      <c r="N1472" s="70"/>
      <c r="BY1472" s="103"/>
    </row>
    <row r="1473" spans="1:77">
      <c r="A1473" s="74"/>
      <c r="D1473" s="70"/>
      <c r="N1473" s="70"/>
      <c r="BY1473" s="103"/>
    </row>
    <row r="1474" spans="1:77">
      <c r="A1474" s="74"/>
      <c r="D1474" s="70"/>
      <c r="N1474" s="70"/>
      <c r="BY1474" s="103"/>
    </row>
    <row r="1475" spans="1:77">
      <c r="A1475" s="74"/>
      <c r="D1475" s="70"/>
      <c r="N1475" s="70"/>
      <c r="BY1475" s="103"/>
    </row>
    <row r="1476" spans="1:77">
      <c r="A1476" s="74"/>
      <c r="D1476" s="70"/>
      <c r="N1476" s="70"/>
      <c r="BY1476" s="103"/>
    </row>
    <row r="1477" spans="1:77">
      <c r="A1477" s="74"/>
      <c r="D1477" s="70"/>
      <c r="N1477" s="70"/>
      <c r="BY1477" s="103"/>
    </row>
    <row r="1478" spans="1:77">
      <c r="A1478" s="74"/>
      <c r="D1478" s="70"/>
      <c r="N1478" s="70"/>
      <c r="BY1478" s="103"/>
    </row>
    <row r="1479" spans="1:77">
      <c r="A1479" s="74"/>
      <c r="D1479" s="70"/>
      <c r="N1479" s="70"/>
      <c r="BY1479" s="103"/>
    </row>
    <row r="1480" spans="1:77">
      <c r="A1480" s="74"/>
      <c r="D1480" s="70"/>
      <c r="N1480" s="70"/>
      <c r="BY1480" s="103"/>
    </row>
    <row r="1481" spans="1:77">
      <c r="A1481" s="74"/>
      <c r="D1481" s="70"/>
      <c r="N1481" s="70"/>
      <c r="BY1481" s="103"/>
    </row>
    <row r="1482" spans="1:77">
      <c r="A1482" s="74"/>
      <c r="D1482" s="70"/>
      <c r="N1482" s="70"/>
      <c r="BY1482" s="103"/>
    </row>
    <row r="1483" spans="1:77">
      <c r="A1483" s="74"/>
      <c r="D1483" s="70"/>
      <c r="N1483" s="70"/>
      <c r="BY1483" s="103"/>
    </row>
    <row r="1484" spans="1:77">
      <c r="A1484" s="74"/>
      <c r="D1484" s="70"/>
      <c r="N1484" s="70"/>
      <c r="BY1484" s="103"/>
    </row>
    <row r="1485" spans="1:77">
      <c r="A1485" s="74"/>
      <c r="D1485" s="70"/>
      <c r="N1485" s="70"/>
      <c r="BY1485" s="103"/>
    </row>
    <row r="1486" spans="1:77">
      <c r="A1486" s="74"/>
      <c r="D1486" s="70"/>
      <c r="N1486" s="70"/>
      <c r="BY1486" s="103"/>
    </row>
    <row r="1487" spans="1:77">
      <c r="A1487" s="74"/>
      <c r="D1487" s="70"/>
      <c r="N1487" s="70"/>
      <c r="BY1487" s="103"/>
    </row>
    <row r="1488" spans="1:77">
      <c r="A1488" s="74"/>
      <c r="D1488" s="70"/>
      <c r="N1488" s="70"/>
      <c r="BY1488" s="103"/>
    </row>
    <row r="1489" spans="1:77">
      <c r="A1489" s="74"/>
      <c r="D1489" s="70"/>
      <c r="N1489" s="70"/>
      <c r="BY1489" s="103"/>
    </row>
    <row r="1490" spans="1:77">
      <c r="A1490" s="74"/>
      <c r="D1490" s="70"/>
      <c r="N1490" s="70"/>
      <c r="BY1490" s="103"/>
    </row>
    <row r="1491" spans="1:77">
      <c r="A1491" s="74"/>
      <c r="D1491" s="70"/>
      <c r="N1491" s="70"/>
      <c r="BY1491" s="103"/>
    </row>
    <row r="1492" spans="1:77">
      <c r="A1492" s="74"/>
      <c r="D1492" s="70"/>
      <c r="N1492" s="70"/>
      <c r="BY1492" s="103"/>
    </row>
    <row r="1493" spans="1:77">
      <c r="A1493" s="74"/>
      <c r="D1493" s="70"/>
      <c r="N1493" s="70"/>
      <c r="BY1493" s="103"/>
    </row>
    <row r="1494" spans="1:77">
      <c r="A1494" s="74"/>
      <c r="D1494" s="70"/>
      <c r="N1494" s="70"/>
      <c r="BY1494" s="103"/>
    </row>
    <row r="1495" spans="1:77">
      <c r="A1495" s="74"/>
      <c r="D1495" s="70"/>
      <c r="N1495" s="70"/>
      <c r="BY1495" s="103"/>
    </row>
    <row r="1496" spans="1:77">
      <c r="A1496" s="74"/>
      <c r="D1496" s="70"/>
      <c r="N1496" s="70"/>
      <c r="BY1496" s="103"/>
    </row>
    <row r="1497" spans="1:77">
      <c r="A1497" s="74"/>
      <c r="D1497" s="70"/>
      <c r="N1497" s="70"/>
      <c r="BY1497" s="103"/>
    </row>
    <row r="1498" spans="1:77">
      <c r="A1498" s="74"/>
      <c r="D1498" s="70"/>
      <c r="N1498" s="70"/>
      <c r="BY1498" s="103"/>
    </row>
    <row r="1499" spans="1:77">
      <c r="A1499" s="74"/>
      <c r="D1499" s="70"/>
      <c r="N1499" s="70"/>
      <c r="BY1499" s="103"/>
    </row>
    <row r="1500" spans="1:77">
      <c r="A1500" s="74"/>
      <c r="D1500" s="70"/>
      <c r="N1500" s="70"/>
      <c r="BY1500" s="103"/>
    </row>
    <row r="1501" spans="1:77">
      <c r="A1501" s="74"/>
      <c r="D1501" s="70"/>
      <c r="N1501" s="70"/>
      <c r="BY1501" s="103"/>
    </row>
    <row r="1502" spans="1:77">
      <c r="A1502" s="74"/>
      <c r="D1502" s="70"/>
      <c r="N1502" s="70"/>
      <c r="BY1502" s="103"/>
    </row>
    <row r="1503" spans="1:77">
      <c r="A1503" s="74"/>
      <c r="D1503" s="70"/>
      <c r="N1503" s="70"/>
      <c r="BY1503" s="103"/>
    </row>
    <row r="1504" spans="1:77">
      <c r="A1504" s="74"/>
      <c r="D1504" s="70"/>
      <c r="N1504" s="70"/>
      <c r="BY1504" s="103"/>
    </row>
    <row r="1505" spans="1:77">
      <c r="A1505" s="74"/>
      <c r="D1505" s="70"/>
      <c r="N1505" s="70"/>
      <c r="BY1505" s="103"/>
    </row>
    <row r="1506" spans="1:77">
      <c r="A1506" s="74"/>
      <c r="D1506" s="70"/>
      <c r="N1506" s="70"/>
      <c r="BY1506" s="103"/>
    </row>
    <row r="1507" spans="1:77">
      <c r="A1507" s="74"/>
      <c r="D1507" s="70"/>
      <c r="N1507" s="70"/>
      <c r="BY1507" s="103"/>
    </row>
    <row r="1508" spans="1:77">
      <c r="A1508" s="74"/>
      <c r="D1508" s="70"/>
      <c r="N1508" s="70"/>
      <c r="BY1508" s="103"/>
    </row>
    <row r="1509" spans="1:77">
      <c r="A1509" s="74"/>
      <c r="D1509" s="70"/>
      <c r="N1509" s="70"/>
      <c r="BY1509" s="103"/>
    </row>
    <row r="1510" spans="1:77">
      <c r="A1510" s="74"/>
      <c r="D1510" s="70"/>
      <c r="N1510" s="70"/>
      <c r="BY1510" s="103"/>
    </row>
    <row r="1511" spans="1:77">
      <c r="A1511" s="74"/>
      <c r="D1511" s="70"/>
      <c r="N1511" s="70"/>
      <c r="BY1511" s="103"/>
    </row>
    <row r="1512" spans="1:77">
      <c r="A1512" s="74"/>
      <c r="D1512" s="70"/>
      <c r="N1512" s="70"/>
      <c r="BY1512" s="103"/>
    </row>
    <row r="1513" spans="1:77">
      <c r="A1513" s="74"/>
      <c r="D1513" s="70"/>
      <c r="N1513" s="70"/>
      <c r="BY1513" s="103"/>
    </row>
    <row r="1514" spans="1:77">
      <c r="A1514" s="74"/>
      <c r="D1514" s="70"/>
      <c r="N1514" s="70"/>
      <c r="BY1514" s="103"/>
    </row>
    <row r="1515" spans="1:77">
      <c r="A1515" s="74"/>
      <c r="D1515" s="70"/>
      <c r="N1515" s="70"/>
      <c r="BY1515" s="103"/>
    </row>
    <row r="1516" spans="1:77">
      <c r="A1516" s="74"/>
      <c r="D1516" s="70"/>
      <c r="N1516" s="70"/>
      <c r="BY1516" s="103"/>
    </row>
    <row r="1517" spans="1:77">
      <c r="A1517" s="74"/>
      <c r="D1517" s="70"/>
      <c r="N1517" s="70"/>
      <c r="BY1517" s="103"/>
    </row>
    <row r="1518" spans="1:77">
      <c r="A1518" s="74"/>
      <c r="D1518" s="70"/>
      <c r="N1518" s="70"/>
      <c r="BY1518" s="103"/>
    </row>
    <row r="1519" spans="1:77">
      <c r="A1519" s="74"/>
      <c r="D1519" s="70"/>
      <c r="N1519" s="70"/>
      <c r="BY1519" s="103"/>
    </row>
    <row r="1520" spans="1:77">
      <c r="A1520" s="74"/>
      <c r="D1520" s="70"/>
      <c r="N1520" s="70"/>
      <c r="BY1520" s="103"/>
    </row>
    <row r="1521" spans="1:77">
      <c r="A1521" s="74"/>
      <c r="D1521" s="70"/>
      <c r="N1521" s="70"/>
      <c r="BY1521" s="103"/>
    </row>
    <row r="1522" spans="1:77">
      <c r="A1522" s="74"/>
      <c r="D1522" s="70"/>
      <c r="N1522" s="70"/>
      <c r="BY1522" s="103"/>
    </row>
    <row r="1523" spans="1:77">
      <c r="A1523" s="74"/>
      <c r="D1523" s="70"/>
      <c r="N1523" s="70"/>
      <c r="BY1523" s="103"/>
    </row>
    <row r="1524" spans="1:77">
      <c r="A1524" s="74"/>
      <c r="D1524" s="70"/>
      <c r="N1524" s="70"/>
      <c r="BY1524" s="103"/>
    </row>
    <row r="1525" spans="1:77">
      <c r="A1525" s="74"/>
      <c r="D1525" s="70"/>
      <c r="N1525" s="70"/>
      <c r="BY1525" s="103"/>
    </row>
    <row r="1526" spans="1:77">
      <c r="A1526" s="74"/>
      <c r="D1526" s="70"/>
      <c r="N1526" s="70"/>
      <c r="BY1526" s="103"/>
    </row>
    <row r="1527" spans="1:77">
      <c r="A1527" s="74"/>
      <c r="D1527" s="70"/>
      <c r="N1527" s="70"/>
      <c r="BY1527" s="103"/>
    </row>
    <row r="1528" spans="1:77">
      <c r="A1528" s="74"/>
      <c r="D1528" s="70"/>
      <c r="N1528" s="70"/>
      <c r="BY1528" s="103"/>
    </row>
    <row r="1529" spans="1:77">
      <c r="A1529" s="74"/>
      <c r="D1529" s="70"/>
      <c r="N1529" s="70"/>
      <c r="BY1529" s="103"/>
    </row>
    <row r="1530" spans="1:77">
      <c r="A1530" s="74"/>
      <c r="D1530" s="70"/>
      <c r="N1530" s="70"/>
      <c r="BY1530" s="103"/>
    </row>
    <row r="1531" spans="1:77">
      <c r="A1531" s="74"/>
      <c r="D1531" s="70"/>
      <c r="N1531" s="70"/>
      <c r="BY1531" s="103"/>
    </row>
    <row r="1532" spans="1:77">
      <c r="A1532" s="74"/>
      <c r="D1532" s="70"/>
      <c r="N1532" s="70"/>
      <c r="BY1532" s="103"/>
    </row>
    <row r="1533" spans="1:77">
      <c r="A1533" s="74"/>
      <c r="D1533" s="70"/>
      <c r="N1533" s="70"/>
      <c r="BY1533" s="103"/>
    </row>
    <row r="1534" spans="1:77">
      <c r="A1534" s="74"/>
      <c r="D1534" s="70"/>
      <c r="N1534" s="70"/>
      <c r="BY1534" s="103"/>
    </row>
    <row r="1535" spans="1:77">
      <c r="A1535" s="74"/>
      <c r="D1535" s="70"/>
      <c r="N1535" s="70"/>
      <c r="BY1535" s="103"/>
    </row>
    <row r="1536" spans="1:77">
      <c r="A1536" s="74"/>
      <c r="D1536" s="70"/>
      <c r="N1536" s="70"/>
      <c r="BY1536" s="103"/>
    </row>
    <row r="1537" spans="1:77">
      <c r="A1537" s="74"/>
      <c r="D1537" s="70"/>
      <c r="N1537" s="70"/>
      <c r="BY1537" s="103"/>
    </row>
    <row r="1538" spans="1:77">
      <c r="A1538" s="74"/>
      <c r="D1538" s="70"/>
      <c r="N1538" s="70"/>
      <c r="BY1538" s="103"/>
    </row>
    <row r="1539" spans="1:77">
      <c r="A1539" s="74"/>
      <c r="D1539" s="70"/>
      <c r="N1539" s="70"/>
      <c r="BY1539" s="103"/>
    </row>
    <row r="1540" spans="1:77">
      <c r="A1540" s="74"/>
      <c r="D1540" s="70"/>
      <c r="N1540" s="70"/>
      <c r="BY1540" s="103"/>
    </row>
    <row r="1541" spans="1:77">
      <c r="A1541" s="74"/>
      <c r="D1541" s="70"/>
      <c r="N1541" s="70"/>
      <c r="BY1541" s="103"/>
    </row>
    <row r="1542" spans="1:77">
      <c r="A1542" s="74"/>
      <c r="D1542" s="70"/>
      <c r="N1542" s="70"/>
      <c r="BY1542" s="103"/>
    </row>
    <row r="1543" spans="1:77">
      <c r="A1543" s="74"/>
      <c r="D1543" s="70"/>
      <c r="N1543" s="70"/>
      <c r="BY1543" s="103"/>
    </row>
    <row r="1544" spans="1:77">
      <c r="A1544" s="74"/>
      <c r="D1544" s="70"/>
      <c r="N1544" s="70"/>
      <c r="BY1544" s="103"/>
    </row>
    <row r="1545" spans="1:77">
      <c r="A1545" s="74"/>
      <c r="D1545" s="70"/>
      <c r="N1545" s="70"/>
      <c r="BY1545" s="103"/>
    </row>
    <row r="1546" spans="1:77">
      <c r="A1546" s="74"/>
      <c r="D1546" s="70"/>
      <c r="N1546" s="70"/>
      <c r="BY1546" s="103"/>
    </row>
    <row r="1547" spans="1:77">
      <c r="A1547" s="74"/>
      <c r="D1547" s="70"/>
      <c r="N1547" s="70"/>
      <c r="BY1547" s="103"/>
    </row>
    <row r="1548" spans="1:77">
      <c r="A1548" s="74"/>
      <c r="D1548" s="70"/>
      <c r="N1548" s="70"/>
      <c r="BY1548" s="103"/>
    </row>
    <row r="1549" spans="1:77">
      <c r="A1549" s="74"/>
      <c r="D1549" s="70"/>
      <c r="N1549" s="70"/>
      <c r="BY1549" s="103"/>
    </row>
    <row r="1550" spans="1:77">
      <c r="A1550" s="74"/>
      <c r="D1550" s="70"/>
      <c r="N1550" s="70"/>
      <c r="BY1550" s="103"/>
    </row>
    <row r="1551" spans="1:77">
      <c r="A1551" s="74"/>
      <c r="D1551" s="70"/>
      <c r="N1551" s="70"/>
      <c r="BY1551" s="103"/>
    </row>
    <row r="1552" spans="1:77">
      <c r="A1552" s="74"/>
      <c r="D1552" s="70"/>
      <c r="N1552" s="70"/>
      <c r="BY1552" s="103"/>
    </row>
    <row r="1553" spans="1:77">
      <c r="A1553" s="74"/>
      <c r="D1553" s="70"/>
      <c r="N1553" s="70"/>
      <c r="BY1553" s="103"/>
    </row>
    <row r="1554" spans="1:77">
      <c r="A1554" s="74"/>
      <c r="D1554" s="70"/>
      <c r="N1554" s="70"/>
      <c r="BY1554" s="103"/>
    </row>
    <row r="1555" spans="1:77">
      <c r="A1555" s="74"/>
      <c r="D1555" s="70"/>
      <c r="N1555" s="70"/>
      <c r="BY1555" s="103"/>
    </row>
    <row r="1556" spans="1:77">
      <c r="A1556" s="74"/>
      <c r="D1556" s="70"/>
      <c r="N1556" s="70"/>
      <c r="BY1556" s="103"/>
    </row>
    <row r="1557" spans="1:77">
      <c r="A1557" s="74"/>
      <c r="D1557" s="70"/>
      <c r="N1557" s="70"/>
      <c r="BY1557" s="103"/>
    </row>
    <row r="1558" spans="1:77">
      <c r="A1558" s="74"/>
      <c r="D1558" s="70"/>
      <c r="N1558" s="70"/>
      <c r="BY1558" s="103"/>
    </row>
    <row r="1559" spans="1:77">
      <c r="A1559" s="74"/>
      <c r="D1559" s="70"/>
      <c r="N1559" s="70"/>
      <c r="BY1559" s="103"/>
    </row>
    <row r="1560" spans="1:77">
      <c r="A1560" s="74"/>
      <c r="D1560" s="70"/>
      <c r="N1560" s="70"/>
      <c r="BY1560" s="103"/>
    </row>
    <row r="1561" spans="1:77">
      <c r="A1561" s="74"/>
      <c r="D1561" s="70"/>
      <c r="N1561" s="70"/>
      <c r="BY1561" s="103"/>
    </row>
    <row r="1562" spans="1:77">
      <c r="A1562" s="74"/>
      <c r="D1562" s="70"/>
      <c r="N1562" s="70"/>
      <c r="BY1562" s="103"/>
    </row>
    <row r="1563" spans="1:77">
      <c r="A1563" s="74"/>
      <c r="D1563" s="70"/>
      <c r="N1563" s="70"/>
      <c r="BY1563" s="103"/>
    </row>
    <row r="1564" spans="1:77">
      <c r="A1564" s="74"/>
      <c r="D1564" s="70"/>
      <c r="N1564" s="70"/>
      <c r="BY1564" s="103"/>
    </row>
    <row r="1565" spans="1:77">
      <c r="A1565" s="74"/>
      <c r="D1565" s="70"/>
      <c r="N1565" s="70"/>
      <c r="BY1565" s="103"/>
    </row>
    <row r="1566" spans="1:77">
      <c r="A1566" s="74"/>
      <c r="D1566" s="70"/>
      <c r="N1566" s="70"/>
      <c r="BY1566" s="103"/>
    </row>
    <row r="1567" spans="1:77">
      <c r="A1567" s="74"/>
      <c r="D1567" s="70"/>
      <c r="N1567" s="70"/>
      <c r="BY1567" s="103"/>
    </row>
    <row r="1568" spans="1:77">
      <c r="A1568" s="74"/>
      <c r="D1568" s="70"/>
      <c r="N1568" s="70"/>
      <c r="BY1568" s="103"/>
    </row>
    <row r="1569" spans="1:77">
      <c r="A1569" s="74"/>
      <c r="D1569" s="70"/>
      <c r="N1569" s="70"/>
      <c r="BY1569" s="103"/>
    </row>
    <row r="1570" spans="1:77">
      <c r="A1570" s="74"/>
      <c r="D1570" s="70"/>
      <c r="N1570" s="70"/>
      <c r="BY1570" s="103"/>
    </row>
    <row r="1571" spans="1:77">
      <c r="A1571" s="74"/>
      <c r="D1571" s="70"/>
      <c r="N1571" s="70"/>
      <c r="BY1571" s="103"/>
    </row>
    <row r="1572" spans="1:77">
      <c r="A1572" s="74"/>
      <c r="D1572" s="70"/>
      <c r="N1572" s="70"/>
      <c r="BY1572" s="103"/>
    </row>
    <row r="1573" spans="1:77">
      <c r="A1573" s="74"/>
      <c r="D1573" s="70"/>
      <c r="N1573" s="70"/>
      <c r="BY1573" s="103"/>
    </row>
    <row r="1574" spans="1:77">
      <c r="A1574" s="74"/>
      <c r="D1574" s="70"/>
      <c r="N1574" s="70"/>
      <c r="BY1574" s="103"/>
    </row>
    <row r="1575" spans="1:77">
      <c r="A1575" s="74"/>
      <c r="D1575" s="70"/>
      <c r="N1575" s="70"/>
      <c r="BY1575" s="103"/>
    </row>
    <row r="1576" spans="1:77">
      <c r="A1576" s="74"/>
      <c r="D1576" s="70"/>
      <c r="N1576" s="70"/>
      <c r="BY1576" s="103"/>
    </row>
    <row r="1577" spans="1:77">
      <c r="A1577" s="74"/>
      <c r="D1577" s="70"/>
      <c r="N1577" s="70"/>
      <c r="BY1577" s="103"/>
    </row>
    <row r="1578" spans="1:77">
      <c r="A1578" s="74"/>
      <c r="D1578" s="70"/>
      <c r="N1578" s="70"/>
      <c r="BY1578" s="103"/>
    </row>
    <row r="1579" spans="1:77">
      <c r="A1579" s="74"/>
      <c r="D1579" s="70"/>
      <c r="N1579" s="70"/>
      <c r="BY1579" s="103"/>
    </row>
    <row r="1580" spans="1:77">
      <c r="A1580" s="74"/>
      <c r="D1580" s="70"/>
      <c r="N1580" s="70"/>
      <c r="BY1580" s="103"/>
    </row>
    <row r="1581" spans="1:77">
      <c r="A1581" s="74"/>
      <c r="D1581" s="70"/>
      <c r="N1581" s="70"/>
      <c r="BY1581" s="103"/>
    </row>
    <row r="1582" spans="1:77">
      <c r="A1582" s="74"/>
      <c r="D1582" s="70"/>
      <c r="N1582" s="70"/>
      <c r="BY1582" s="103"/>
    </row>
    <row r="1583" spans="1:77">
      <c r="A1583" s="74"/>
      <c r="D1583" s="70"/>
      <c r="N1583" s="70"/>
      <c r="BY1583" s="103"/>
    </row>
    <row r="1584" spans="1:77">
      <c r="A1584" s="74"/>
      <c r="D1584" s="70"/>
      <c r="N1584" s="70"/>
      <c r="BY1584" s="103"/>
    </row>
    <row r="1585" spans="1:77">
      <c r="A1585" s="74"/>
      <c r="D1585" s="70"/>
      <c r="N1585" s="70"/>
      <c r="BY1585" s="103"/>
    </row>
    <row r="1586" spans="1:77">
      <c r="A1586" s="74"/>
      <c r="D1586" s="70"/>
      <c r="N1586" s="70"/>
      <c r="BY1586" s="103"/>
    </row>
    <row r="1587" spans="1:77">
      <c r="A1587" s="74"/>
      <c r="D1587" s="70"/>
      <c r="N1587" s="70"/>
      <c r="BY1587" s="103"/>
    </row>
    <row r="1588" spans="1:77">
      <c r="A1588" s="74"/>
      <c r="D1588" s="70"/>
      <c r="N1588" s="70"/>
      <c r="BY1588" s="103"/>
    </row>
    <row r="1589" spans="1:77">
      <c r="A1589" s="74"/>
      <c r="D1589" s="70"/>
      <c r="N1589" s="70"/>
      <c r="BY1589" s="103"/>
    </row>
    <row r="1590" spans="1:77">
      <c r="A1590" s="74"/>
      <c r="D1590" s="70"/>
      <c r="N1590" s="70"/>
      <c r="BY1590" s="103"/>
    </row>
    <row r="1591" spans="1:77">
      <c r="A1591" s="74"/>
      <c r="D1591" s="70"/>
      <c r="N1591" s="70"/>
      <c r="BY1591" s="103"/>
    </row>
    <row r="1592" spans="1:77">
      <c r="A1592" s="74"/>
      <c r="D1592" s="70"/>
      <c r="N1592" s="70"/>
      <c r="BY1592" s="103"/>
    </row>
    <row r="1593" spans="1:77">
      <c r="A1593" s="74"/>
      <c r="D1593" s="70"/>
      <c r="N1593" s="70"/>
      <c r="BY1593" s="103"/>
    </row>
    <row r="1594" spans="1:77">
      <c r="A1594" s="74"/>
      <c r="D1594" s="70"/>
      <c r="N1594" s="70"/>
      <c r="BY1594" s="103"/>
    </row>
    <row r="1595" spans="1:77">
      <c r="A1595" s="74"/>
      <c r="D1595" s="70"/>
      <c r="N1595" s="70"/>
      <c r="BY1595" s="103"/>
    </row>
    <row r="1596" spans="1:77">
      <c r="A1596" s="74"/>
      <c r="D1596" s="70"/>
      <c r="N1596" s="70"/>
      <c r="BY1596" s="103"/>
    </row>
    <row r="1597" spans="1:77">
      <c r="A1597" s="74"/>
      <c r="D1597" s="70"/>
      <c r="N1597" s="70"/>
      <c r="BY1597" s="103"/>
    </row>
    <row r="1598" spans="1:77">
      <c r="A1598" s="74"/>
      <c r="D1598" s="70"/>
      <c r="N1598" s="70"/>
      <c r="BY1598" s="103"/>
    </row>
    <row r="1599" spans="1:77">
      <c r="A1599" s="74"/>
      <c r="D1599" s="70"/>
      <c r="N1599" s="70"/>
      <c r="BY1599" s="103"/>
    </row>
    <row r="1600" spans="1:77">
      <c r="A1600" s="74"/>
      <c r="D1600" s="70"/>
      <c r="N1600" s="70"/>
      <c r="BY1600" s="103"/>
    </row>
    <row r="1601" spans="1:77">
      <c r="A1601" s="74"/>
      <c r="D1601" s="70"/>
      <c r="N1601" s="70"/>
      <c r="BY1601" s="103"/>
    </row>
    <row r="1602" spans="1:77">
      <c r="A1602" s="74"/>
      <c r="D1602" s="70"/>
      <c r="N1602" s="70"/>
      <c r="BY1602" s="103"/>
    </row>
    <row r="1603" spans="1:77">
      <c r="A1603" s="74"/>
      <c r="D1603" s="70"/>
      <c r="N1603" s="70"/>
      <c r="BY1603" s="103"/>
    </row>
    <row r="1604" spans="1:77">
      <c r="A1604" s="74"/>
      <c r="D1604" s="70"/>
      <c r="N1604" s="70"/>
      <c r="BY1604" s="103"/>
    </row>
    <row r="1605" spans="1:77">
      <c r="A1605" s="74"/>
      <c r="D1605" s="70"/>
      <c r="N1605" s="70"/>
      <c r="BY1605" s="103"/>
    </row>
    <row r="1606" spans="1:77">
      <c r="A1606" s="74"/>
      <c r="D1606" s="70"/>
      <c r="N1606" s="70"/>
      <c r="BY1606" s="103"/>
    </row>
    <row r="1607" spans="1:77">
      <c r="A1607" s="74"/>
      <c r="D1607" s="70"/>
      <c r="N1607" s="70"/>
      <c r="BY1607" s="103"/>
    </row>
    <row r="1608" spans="1:77">
      <c r="A1608" s="74"/>
      <c r="D1608" s="70"/>
      <c r="N1608" s="70"/>
      <c r="BY1608" s="103"/>
    </row>
    <row r="1609" spans="1:77">
      <c r="A1609" s="74"/>
      <c r="D1609" s="70"/>
      <c r="N1609" s="70"/>
      <c r="BY1609" s="103"/>
    </row>
    <row r="1610" spans="1:77">
      <c r="A1610" s="74"/>
      <c r="D1610" s="70"/>
      <c r="N1610" s="70"/>
      <c r="BY1610" s="103"/>
    </row>
    <row r="1611" spans="1:77">
      <c r="A1611" s="74"/>
      <c r="D1611" s="70"/>
      <c r="N1611" s="70"/>
      <c r="BY1611" s="103"/>
    </row>
    <row r="1612" spans="1:77">
      <c r="A1612" s="74"/>
      <c r="D1612" s="70"/>
      <c r="N1612" s="70"/>
      <c r="BY1612" s="103"/>
    </row>
    <row r="1613" spans="1:77">
      <c r="A1613" s="74"/>
      <c r="D1613" s="70"/>
      <c r="N1613" s="70"/>
      <c r="BY1613" s="103"/>
    </row>
    <row r="1614" spans="1:77">
      <c r="A1614" s="74"/>
      <c r="D1614" s="70"/>
      <c r="N1614" s="70"/>
      <c r="BY1614" s="103"/>
    </row>
    <row r="1615" spans="1:77">
      <c r="A1615" s="74"/>
      <c r="D1615" s="70"/>
      <c r="N1615" s="70"/>
      <c r="BY1615" s="103"/>
    </row>
    <row r="1616" spans="1:77">
      <c r="A1616" s="74"/>
      <c r="D1616" s="70"/>
      <c r="N1616" s="70"/>
      <c r="BY1616" s="103"/>
    </row>
    <row r="1617" spans="1:77">
      <c r="A1617" s="74"/>
      <c r="D1617" s="70"/>
      <c r="N1617" s="70"/>
      <c r="BY1617" s="103"/>
    </row>
    <row r="1618" spans="1:77">
      <c r="A1618" s="74"/>
      <c r="D1618" s="70"/>
      <c r="N1618" s="70"/>
      <c r="BY1618" s="103"/>
    </row>
    <row r="1619" spans="1:77">
      <c r="A1619" s="74"/>
      <c r="D1619" s="70"/>
      <c r="N1619" s="70"/>
      <c r="BY1619" s="103"/>
    </row>
    <row r="1620" spans="1:77">
      <c r="A1620" s="74"/>
      <c r="D1620" s="70"/>
      <c r="N1620" s="70"/>
      <c r="BY1620" s="103"/>
    </row>
    <row r="1621" spans="1:77">
      <c r="A1621" s="74"/>
      <c r="D1621" s="70"/>
      <c r="N1621" s="70"/>
      <c r="BY1621" s="103"/>
    </row>
    <row r="1622" spans="1:77">
      <c r="A1622" s="74"/>
      <c r="D1622" s="70"/>
      <c r="N1622" s="70"/>
      <c r="BY1622" s="103"/>
    </row>
    <row r="1623" spans="1:77">
      <c r="A1623" s="74"/>
      <c r="D1623" s="70"/>
      <c r="N1623" s="70"/>
      <c r="BY1623" s="103"/>
    </row>
    <row r="1624" spans="1:77">
      <c r="A1624" s="74"/>
      <c r="D1624" s="70"/>
      <c r="N1624" s="70"/>
      <c r="BY1624" s="103"/>
    </row>
    <row r="1625" spans="1:77">
      <c r="A1625" s="74"/>
      <c r="D1625" s="70"/>
      <c r="N1625" s="70"/>
      <c r="BY1625" s="103"/>
    </row>
    <row r="1626" spans="1:77">
      <c r="A1626" s="74"/>
      <c r="D1626" s="70"/>
      <c r="N1626" s="70"/>
      <c r="BY1626" s="103"/>
    </row>
    <row r="1627" spans="1:77">
      <c r="A1627" s="74"/>
      <c r="D1627" s="70"/>
      <c r="N1627" s="70"/>
      <c r="BY1627" s="103"/>
    </row>
    <row r="1628" spans="1:77">
      <c r="A1628" s="74"/>
      <c r="D1628" s="70"/>
      <c r="N1628" s="70"/>
      <c r="BY1628" s="103"/>
    </row>
    <row r="1629" spans="1:77">
      <c r="A1629" s="74"/>
      <c r="D1629" s="70"/>
      <c r="N1629" s="70"/>
      <c r="BY1629" s="103"/>
    </row>
    <row r="1630" spans="1:77">
      <c r="A1630" s="74"/>
      <c r="D1630" s="70"/>
      <c r="N1630" s="70"/>
      <c r="BY1630" s="103"/>
    </row>
    <row r="1631" spans="1:77">
      <c r="A1631" s="74"/>
      <c r="D1631" s="70"/>
      <c r="N1631" s="70"/>
      <c r="BY1631" s="103"/>
    </row>
    <row r="1632" spans="1:77">
      <c r="A1632" s="74"/>
      <c r="D1632" s="70"/>
      <c r="N1632" s="70"/>
      <c r="BY1632" s="103"/>
    </row>
    <row r="1633" spans="1:77">
      <c r="A1633" s="74"/>
      <c r="D1633" s="70"/>
      <c r="N1633" s="70"/>
      <c r="BY1633" s="103"/>
    </row>
    <row r="1634" spans="1:77">
      <c r="A1634" s="74"/>
      <c r="D1634" s="70"/>
      <c r="N1634" s="70"/>
      <c r="BY1634" s="103"/>
    </row>
    <row r="1635" spans="1:77">
      <c r="A1635" s="74"/>
      <c r="D1635" s="70"/>
      <c r="N1635" s="70"/>
      <c r="BY1635" s="103"/>
    </row>
    <row r="1636" spans="1:77">
      <c r="A1636" s="74"/>
      <c r="D1636" s="70"/>
      <c r="N1636" s="70"/>
      <c r="BY1636" s="103"/>
    </row>
    <row r="1637" spans="1:77">
      <c r="A1637" s="74"/>
      <c r="D1637" s="70"/>
      <c r="N1637" s="70"/>
      <c r="BY1637" s="103"/>
    </row>
    <row r="1638" spans="1:77">
      <c r="A1638" s="74"/>
      <c r="D1638" s="70"/>
      <c r="N1638" s="70"/>
      <c r="BY1638" s="103"/>
    </row>
    <row r="1639" spans="1:77">
      <c r="A1639" s="74"/>
      <c r="D1639" s="70"/>
      <c r="N1639" s="70"/>
      <c r="BY1639" s="103"/>
    </row>
    <row r="1640" spans="1:77">
      <c r="A1640" s="74"/>
      <c r="D1640" s="70"/>
      <c r="N1640" s="70"/>
      <c r="BY1640" s="103"/>
    </row>
    <row r="1641" spans="1:77">
      <c r="A1641" s="74"/>
      <c r="D1641" s="70"/>
      <c r="N1641" s="70"/>
      <c r="BY1641" s="103"/>
    </row>
    <row r="1642" spans="1:77">
      <c r="A1642" s="74"/>
      <c r="D1642" s="70"/>
      <c r="N1642" s="70"/>
      <c r="BY1642" s="103"/>
    </row>
    <row r="1643" spans="1:77">
      <c r="A1643" s="74"/>
      <c r="D1643" s="70"/>
      <c r="N1643" s="70"/>
      <c r="BY1643" s="103"/>
    </row>
    <row r="1644" spans="1:77">
      <c r="A1644" s="74"/>
      <c r="D1644" s="70"/>
      <c r="N1644" s="70"/>
      <c r="BY1644" s="103"/>
    </row>
    <row r="1645" spans="1:77">
      <c r="A1645" s="74"/>
      <c r="D1645" s="70"/>
      <c r="N1645" s="70"/>
      <c r="BY1645" s="103"/>
    </row>
    <row r="1646" spans="1:77">
      <c r="A1646" s="74"/>
      <c r="D1646" s="70"/>
      <c r="N1646" s="70"/>
      <c r="BY1646" s="103"/>
    </row>
    <row r="1647" spans="1:77">
      <c r="A1647" s="74"/>
      <c r="D1647" s="70"/>
      <c r="N1647" s="70"/>
      <c r="BY1647" s="103"/>
    </row>
    <row r="1648" spans="1:77">
      <c r="A1648" s="74"/>
      <c r="D1648" s="70"/>
      <c r="N1648" s="70"/>
      <c r="BY1648" s="103"/>
    </row>
    <row r="1649" spans="1:77">
      <c r="A1649" s="74"/>
      <c r="D1649" s="70"/>
      <c r="N1649" s="70"/>
      <c r="BY1649" s="103"/>
    </row>
    <row r="1650" spans="1:77">
      <c r="A1650" s="74"/>
      <c r="D1650" s="70"/>
      <c r="N1650" s="70"/>
      <c r="BY1650" s="103"/>
    </row>
    <row r="1651" spans="1:77">
      <c r="A1651" s="74"/>
      <c r="D1651" s="70"/>
      <c r="N1651" s="70"/>
      <c r="BY1651" s="103"/>
    </row>
    <row r="1652" spans="1:77">
      <c r="A1652" s="74"/>
      <c r="D1652" s="70"/>
      <c r="N1652" s="70"/>
      <c r="BY1652" s="103"/>
    </row>
    <row r="1653" spans="1:77">
      <c r="A1653" s="74"/>
      <c r="D1653" s="70"/>
      <c r="N1653" s="70"/>
      <c r="BY1653" s="103"/>
    </row>
    <row r="1654" spans="1:77">
      <c r="A1654" s="74"/>
      <c r="D1654" s="70"/>
      <c r="N1654" s="70"/>
      <c r="BY1654" s="103"/>
    </row>
    <row r="1655" spans="1:77">
      <c r="A1655" s="74"/>
      <c r="D1655" s="70"/>
      <c r="N1655" s="70"/>
      <c r="BY1655" s="103"/>
    </row>
    <row r="1656" spans="1:77">
      <c r="A1656" s="74"/>
      <c r="D1656" s="70"/>
      <c r="N1656" s="70"/>
      <c r="BY1656" s="103"/>
    </row>
    <row r="1657" spans="1:77">
      <c r="A1657" s="74"/>
      <c r="D1657" s="70"/>
      <c r="N1657" s="70"/>
      <c r="BY1657" s="103"/>
    </row>
    <row r="1658" spans="1:77">
      <c r="A1658" s="74"/>
      <c r="D1658" s="70"/>
      <c r="N1658" s="70"/>
      <c r="BY1658" s="103"/>
    </row>
    <row r="1659" spans="1:77">
      <c r="A1659" s="74"/>
      <c r="D1659" s="70"/>
      <c r="N1659" s="70"/>
      <c r="BY1659" s="103"/>
    </row>
    <row r="1660" spans="1:77">
      <c r="A1660" s="74"/>
      <c r="D1660" s="70"/>
      <c r="N1660" s="70"/>
      <c r="BY1660" s="103"/>
    </row>
    <row r="1661" spans="1:77">
      <c r="A1661" s="74"/>
      <c r="D1661" s="70"/>
      <c r="N1661" s="70"/>
      <c r="BY1661" s="103"/>
    </row>
    <row r="1662" spans="1:77">
      <c r="A1662" s="74"/>
      <c r="D1662" s="70"/>
      <c r="N1662" s="70"/>
      <c r="BY1662" s="103"/>
    </row>
    <row r="1663" spans="1:77">
      <c r="A1663" s="74"/>
      <c r="D1663" s="70"/>
      <c r="N1663" s="70"/>
      <c r="BY1663" s="103"/>
    </row>
    <row r="1664" spans="1:77">
      <c r="A1664" s="74"/>
      <c r="D1664" s="70"/>
      <c r="N1664" s="70"/>
      <c r="BY1664" s="103"/>
    </row>
    <row r="1665" spans="1:77">
      <c r="A1665" s="74"/>
      <c r="D1665" s="70"/>
      <c r="N1665" s="70"/>
      <c r="BY1665" s="103"/>
    </row>
    <row r="1666" spans="1:77">
      <c r="A1666" s="74"/>
      <c r="D1666" s="70"/>
      <c r="N1666" s="70"/>
      <c r="BY1666" s="103"/>
    </row>
    <row r="1667" spans="1:77">
      <c r="A1667" s="74"/>
      <c r="D1667" s="70"/>
      <c r="N1667" s="70"/>
      <c r="BY1667" s="103"/>
    </row>
    <row r="1668" spans="1:77">
      <c r="A1668" s="74"/>
      <c r="D1668" s="70"/>
      <c r="N1668" s="70"/>
      <c r="BY1668" s="103"/>
    </row>
    <row r="1669" spans="1:77">
      <c r="A1669" s="74"/>
      <c r="D1669" s="70"/>
      <c r="N1669" s="70"/>
      <c r="BY1669" s="103"/>
    </row>
    <row r="1670" spans="1:77">
      <c r="A1670" s="74"/>
      <c r="D1670" s="70"/>
      <c r="N1670" s="70"/>
      <c r="BY1670" s="103"/>
    </row>
    <row r="1671" spans="1:77">
      <c r="A1671" s="74"/>
      <c r="D1671" s="70"/>
      <c r="N1671" s="70"/>
      <c r="BY1671" s="103"/>
    </row>
    <row r="1672" spans="1:77">
      <c r="A1672" s="74"/>
      <c r="D1672" s="70"/>
      <c r="N1672" s="70"/>
      <c r="BY1672" s="103"/>
    </row>
    <row r="1673" spans="1:77">
      <c r="A1673" s="74"/>
      <c r="D1673" s="70"/>
      <c r="N1673" s="70"/>
      <c r="BY1673" s="103"/>
    </row>
    <row r="1674" spans="1:77">
      <c r="A1674" s="74"/>
      <c r="D1674" s="70"/>
      <c r="N1674" s="70"/>
      <c r="BY1674" s="103"/>
    </row>
    <row r="1675" spans="1:77">
      <c r="A1675" s="74"/>
      <c r="D1675" s="70"/>
      <c r="N1675" s="70"/>
      <c r="BY1675" s="103"/>
    </row>
    <row r="1676" spans="1:77">
      <c r="A1676" s="74"/>
      <c r="D1676" s="70"/>
      <c r="N1676" s="70"/>
      <c r="BY1676" s="103"/>
    </row>
    <row r="1677" spans="1:77">
      <c r="A1677" s="74"/>
      <c r="D1677" s="70"/>
      <c r="N1677" s="70"/>
      <c r="BY1677" s="103"/>
    </row>
    <row r="1678" spans="1:77">
      <c r="A1678" s="74"/>
      <c r="D1678" s="70"/>
      <c r="N1678" s="70"/>
      <c r="BY1678" s="103"/>
    </row>
    <row r="1679" spans="1:77">
      <c r="A1679" s="74"/>
      <c r="D1679" s="70"/>
      <c r="N1679" s="70"/>
      <c r="BY1679" s="103"/>
    </row>
    <row r="1680" spans="1:77">
      <c r="A1680" s="74"/>
      <c r="D1680" s="70"/>
      <c r="N1680" s="70"/>
      <c r="BY1680" s="103"/>
    </row>
    <row r="1681" spans="1:77">
      <c r="A1681" s="74"/>
      <c r="D1681" s="70"/>
      <c r="N1681" s="70"/>
      <c r="BY1681" s="103"/>
    </row>
    <row r="1682" spans="1:77">
      <c r="A1682" s="74"/>
      <c r="D1682" s="70"/>
      <c r="N1682" s="70"/>
      <c r="BY1682" s="103"/>
    </row>
    <row r="1683" spans="1:77">
      <c r="A1683" s="74"/>
      <c r="D1683" s="70"/>
      <c r="N1683" s="70"/>
      <c r="BY1683" s="103"/>
    </row>
    <row r="1684" spans="1:77">
      <c r="A1684" s="74"/>
      <c r="D1684" s="70"/>
      <c r="N1684" s="70"/>
      <c r="BY1684" s="103"/>
    </row>
    <row r="1685" spans="1:77">
      <c r="A1685" s="74"/>
      <c r="D1685" s="70"/>
      <c r="N1685" s="70"/>
      <c r="BY1685" s="103"/>
    </row>
    <row r="1686" spans="1:77">
      <c r="A1686" s="74"/>
      <c r="D1686" s="70"/>
      <c r="N1686" s="70"/>
      <c r="BY1686" s="103"/>
    </row>
    <row r="1687" spans="1:77">
      <c r="A1687" s="74"/>
      <c r="D1687" s="70"/>
      <c r="N1687" s="70"/>
      <c r="BY1687" s="103"/>
    </row>
    <row r="1688" spans="1:77">
      <c r="A1688" s="74"/>
      <c r="D1688" s="70"/>
      <c r="N1688" s="70"/>
      <c r="BY1688" s="103"/>
    </row>
    <row r="1689" spans="1:77">
      <c r="A1689" s="74"/>
      <c r="D1689" s="70"/>
      <c r="N1689" s="70"/>
      <c r="BY1689" s="103"/>
    </row>
    <row r="1690" spans="1:77">
      <c r="A1690" s="74"/>
      <c r="D1690" s="70"/>
      <c r="N1690" s="70"/>
      <c r="BY1690" s="103"/>
    </row>
    <row r="1691" spans="1:77">
      <c r="A1691" s="74"/>
      <c r="D1691" s="70"/>
      <c r="N1691" s="70"/>
      <c r="BY1691" s="103"/>
    </row>
    <row r="1692" spans="1:77">
      <c r="A1692" s="74"/>
      <c r="D1692" s="70"/>
      <c r="N1692" s="70"/>
      <c r="BY1692" s="103"/>
    </row>
    <row r="1693" spans="1:77">
      <c r="A1693" s="74"/>
      <c r="D1693" s="70"/>
      <c r="N1693" s="70"/>
      <c r="BY1693" s="103"/>
    </row>
    <row r="1694" spans="1:77">
      <c r="A1694" s="74"/>
      <c r="D1694" s="70"/>
      <c r="N1694" s="70"/>
      <c r="BY1694" s="103"/>
    </row>
    <row r="1695" spans="1:77">
      <c r="A1695" s="74"/>
      <c r="D1695" s="70"/>
      <c r="N1695" s="70"/>
      <c r="BY1695" s="103"/>
    </row>
    <row r="1696" spans="1:77">
      <c r="A1696" s="74"/>
      <c r="D1696" s="70"/>
      <c r="N1696" s="70"/>
      <c r="BY1696" s="103"/>
    </row>
    <row r="1697" spans="1:77">
      <c r="A1697" s="74"/>
      <c r="D1697" s="70"/>
      <c r="N1697" s="70"/>
      <c r="BY1697" s="103"/>
    </row>
    <row r="1698" spans="1:77">
      <c r="A1698" s="74"/>
      <c r="D1698" s="70"/>
      <c r="N1698" s="70"/>
      <c r="BY1698" s="103"/>
    </row>
    <row r="1699" spans="1:77">
      <c r="A1699" s="74"/>
      <c r="D1699" s="70"/>
      <c r="N1699" s="70"/>
      <c r="BY1699" s="103"/>
    </row>
    <row r="1700" spans="1:77">
      <c r="A1700" s="74"/>
      <c r="D1700" s="70"/>
      <c r="N1700" s="70"/>
      <c r="BY1700" s="103"/>
    </row>
    <row r="1701" spans="1:77">
      <c r="A1701" s="74"/>
      <c r="D1701" s="70"/>
      <c r="N1701" s="70"/>
      <c r="BY1701" s="103"/>
    </row>
    <row r="1702" spans="1:77">
      <c r="A1702" s="74"/>
      <c r="D1702" s="70"/>
      <c r="N1702" s="70"/>
      <c r="BY1702" s="103"/>
    </row>
    <row r="1703" spans="1:77">
      <c r="A1703" s="74"/>
      <c r="D1703" s="70"/>
      <c r="N1703" s="70"/>
      <c r="BY1703" s="103"/>
    </row>
    <row r="1704" spans="1:77">
      <c r="A1704" s="74"/>
      <c r="D1704" s="70"/>
      <c r="N1704" s="70"/>
      <c r="BY1704" s="103"/>
    </row>
    <row r="1705" spans="1:77">
      <c r="A1705" s="74"/>
      <c r="D1705" s="70"/>
      <c r="N1705" s="70"/>
      <c r="BY1705" s="103"/>
    </row>
    <row r="1706" spans="1:77">
      <c r="A1706" s="74"/>
      <c r="D1706" s="70"/>
      <c r="N1706" s="70"/>
      <c r="BY1706" s="103"/>
    </row>
    <row r="1707" spans="1:77">
      <c r="A1707" s="74"/>
      <c r="D1707" s="70"/>
      <c r="N1707" s="70"/>
      <c r="BY1707" s="103"/>
    </row>
    <row r="1708" spans="1:77">
      <c r="A1708" s="74"/>
      <c r="D1708" s="70"/>
      <c r="N1708" s="70"/>
      <c r="BY1708" s="103"/>
    </row>
    <row r="1709" spans="1:77">
      <c r="A1709" s="74"/>
      <c r="D1709" s="70"/>
      <c r="N1709" s="70"/>
      <c r="BY1709" s="103"/>
    </row>
    <row r="1710" spans="1:77">
      <c r="A1710" s="74"/>
      <c r="D1710" s="70"/>
      <c r="N1710" s="70"/>
      <c r="BY1710" s="103"/>
    </row>
    <row r="1711" spans="1:77">
      <c r="A1711" s="74"/>
      <c r="D1711" s="70"/>
      <c r="N1711" s="70"/>
      <c r="BY1711" s="103"/>
    </row>
    <row r="1712" spans="1:77">
      <c r="A1712" s="74"/>
      <c r="D1712" s="70"/>
      <c r="N1712" s="70"/>
      <c r="BY1712" s="103"/>
    </row>
    <row r="1713" spans="1:77">
      <c r="A1713" s="74"/>
      <c r="D1713" s="70"/>
      <c r="N1713" s="70"/>
      <c r="BY1713" s="103"/>
    </row>
    <row r="1714" spans="1:77">
      <c r="A1714" s="74"/>
      <c r="D1714" s="70"/>
      <c r="N1714" s="70"/>
      <c r="BY1714" s="103"/>
    </row>
    <row r="1715" spans="1:77">
      <c r="A1715" s="74"/>
      <c r="D1715" s="70"/>
      <c r="N1715" s="70"/>
      <c r="BY1715" s="103"/>
    </row>
    <row r="1716" spans="1:77">
      <c r="A1716" s="74"/>
      <c r="D1716" s="70"/>
      <c r="N1716" s="70"/>
      <c r="BY1716" s="103"/>
    </row>
    <row r="1717" spans="1:77">
      <c r="A1717" s="74"/>
      <c r="D1717" s="70"/>
      <c r="N1717" s="70"/>
      <c r="BY1717" s="103"/>
    </row>
    <row r="1718" spans="1:77">
      <c r="A1718" s="74"/>
      <c r="D1718" s="70"/>
      <c r="N1718" s="70"/>
      <c r="BY1718" s="103"/>
    </row>
    <row r="1719" spans="1:77">
      <c r="A1719" s="74"/>
      <c r="D1719" s="70"/>
      <c r="N1719" s="70"/>
      <c r="BY1719" s="103"/>
    </row>
    <row r="1720" spans="1:77">
      <c r="A1720" s="74"/>
      <c r="D1720" s="70"/>
      <c r="N1720" s="70"/>
      <c r="BY1720" s="103"/>
    </row>
    <row r="1721" spans="1:77">
      <c r="A1721" s="74"/>
      <c r="D1721" s="70"/>
      <c r="N1721" s="70"/>
      <c r="BY1721" s="103"/>
    </row>
    <row r="1722" spans="1:77">
      <c r="A1722" s="74"/>
      <c r="D1722" s="70"/>
      <c r="N1722" s="70"/>
      <c r="BY1722" s="103"/>
    </row>
    <row r="1723" spans="1:77">
      <c r="A1723" s="74"/>
      <c r="D1723" s="70"/>
      <c r="N1723" s="70"/>
      <c r="BY1723" s="103"/>
    </row>
    <row r="1724" spans="1:77">
      <c r="A1724" s="74"/>
      <c r="D1724" s="70"/>
      <c r="N1724" s="70"/>
      <c r="BY1724" s="103"/>
    </row>
    <row r="1725" spans="1:77">
      <c r="A1725" s="74"/>
      <c r="D1725" s="70"/>
      <c r="N1725" s="70"/>
      <c r="BY1725" s="103"/>
    </row>
    <row r="1726" spans="1:77">
      <c r="A1726" s="74"/>
      <c r="D1726" s="70"/>
      <c r="N1726" s="70"/>
      <c r="BY1726" s="103"/>
    </row>
    <row r="1727" spans="1:77">
      <c r="A1727" s="74"/>
      <c r="D1727" s="70"/>
      <c r="N1727" s="70"/>
      <c r="BY1727" s="103"/>
    </row>
    <row r="1728" spans="1:77">
      <c r="A1728" s="74"/>
      <c r="D1728" s="70"/>
      <c r="N1728" s="70"/>
      <c r="BY1728" s="103"/>
    </row>
    <row r="1729" spans="1:77">
      <c r="A1729" s="74"/>
      <c r="D1729" s="70"/>
      <c r="N1729" s="70"/>
      <c r="BY1729" s="103"/>
    </row>
    <row r="1730" spans="1:77">
      <c r="A1730" s="74"/>
      <c r="D1730" s="70"/>
      <c r="N1730" s="70"/>
      <c r="BY1730" s="103"/>
    </row>
    <row r="1731" spans="1:77">
      <c r="A1731" s="74"/>
      <c r="D1731" s="70"/>
      <c r="N1731" s="70"/>
      <c r="BY1731" s="103"/>
    </row>
    <row r="1732" spans="1:77">
      <c r="A1732" s="74"/>
      <c r="D1732" s="70"/>
      <c r="N1732" s="70"/>
      <c r="BY1732" s="103"/>
    </row>
    <row r="1733" spans="1:77">
      <c r="A1733" s="74"/>
      <c r="D1733" s="70"/>
      <c r="N1733" s="70"/>
      <c r="BY1733" s="103"/>
    </row>
    <row r="1734" spans="1:77">
      <c r="A1734" s="74"/>
      <c r="D1734" s="70"/>
      <c r="N1734" s="70"/>
      <c r="BY1734" s="103"/>
    </row>
    <row r="1735" spans="1:77">
      <c r="A1735" s="74"/>
      <c r="D1735" s="70"/>
      <c r="N1735" s="70"/>
      <c r="BY1735" s="103"/>
    </row>
    <row r="1736" spans="1:77">
      <c r="A1736" s="74"/>
      <c r="D1736" s="70"/>
      <c r="N1736" s="70"/>
      <c r="BY1736" s="103"/>
    </row>
    <row r="1737" spans="1:77">
      <c r="A1737" s="74"/>
      <c r="D1737" s="70"/>
      <c r="N1737" s="70"/>
      <c r="BY1737" s="103"/>
    </row>
    <row r="1738" spans="1:77">
      <c r="A1738" s="74"/>
      <c r="D1738" s="70"/>
      <c r="N1738" s="70"/>
      <c r="BY1738" s="103"/>
    </row>
    <row r="1739" spans="1:77">
      <c r="A1739" s="74"/>
      <c r="D1739" s="70"/>
      <c r="N1739" s="70"/>
      <c r="BY1739" s="103"/>
    </row>
    <row r="1740" spans="1:77">
      <c r="A1740" s="74"/>
      <c r="D1740" s="70"/>
      <c r="N1740" s="70"/>
      <c r="BY1740" s="103"/>
    </row>
    <row r="1741" spans="1:77">
      <c r="A1741" s="74"/>
      <c r="D1741" s="70"/>
      <c r="N1741" s="70"/>
      <c r="BY1741" s="103"/>
    </row>
    <row r="1742" spans="1:77">
      <c r="A1742" s="74"/>
      <c r="D1742" s="70"/>
      <c r="N1742" s="70"/>
      <c r="BY1742" s="103"/>
    </row>
    <row r="1743" spans="1:77">
      <c r="A1743" s="74"/>
      <c r="D1743" s="70"/>
      <c r="N1743" s="70"/>
      <c r="BY1743" s="103"/>
    </row>
    <row r="1744" spans="1:77">
      <c r="A1744" s="74"/>
      <c r="D1744" s="70"/>
      <c r="N1744" s="70"/>
      <c r="BY1744" s="103"/>
    </row>
    <row r="1745" spans="1:77">
      <c r="A1745" s="74"/>
      <c r="D1745" s="70"/>
      <c r="N1745" s="70"/>
      <c r="BY1745" s="103"/>
    </row>
    <row r="1746" spans="1:77">
      <c r="A1746" s="74"/>
      <c r="D1746" s="70"/>
      <c r="N1746" s="70"/>
      <c r="BY1746" s="103"/>
    </row>
    <row r="1747" spans="1:77">
      <c r="A1747" s="74"/>
      <c r="D1747" s="70"/>
      <c r="N1747" s="70"/>
      <c r="BY1747" s="103"/>
    </row>
    <row r="1748" spans="1:77">
      <c r="A1748" s="74"/>
      <c r="D1748" s="70"/>
      <c r="N1748" s="70"/>
      <c r="BY1748" s="103"/>
    </row>
    <row r="1749" spans="1:77">
      <c r="A1749" s="74"/>
      <c r="D1749" s="70"/>
      <c r="N1749" s="70"/>
      <c r="BY1749" s="103"/>
    </row>
    <row r="1750" spans="1:77">
      <c r="A1750" s="74"/>
      <c r="D1750" s="70"/>
      <c r="N1750" s="70"/>
      <c r="BY1750" s="103"/>
    </row>
    <row r="1751" spans="1:77">
      <c r="A1751" s="74"/>
      <c r="D1751" s="70"/>
      <c r="N1751" s="70"/>
      <c r="BY1751" s="103"/>
    </row>
    <row r="1752" spans="1:77">
      <c r="A1752" s="74"/>
      <c r="D1752" s="70"/>
      <c r="N1752" s="70"/>
      <c r="BY1752" s="103"/>
    </row>
    <row r="1753" spans="1:77">
      <c r="A1753" s="74"/>
      <c r="D1753" s="70"/>
      <c r="N1753" s="70"/>
      <c r="BY1753" s="103"/>
    </row>
    <row r="1754" spans="1:77">
      <c r="A1754" s="74"/>
      <c r="D1754" s="70"/>
      <c r="N1754" s="70"/>
      <c r="BY1754" s="103"/>
    </row>
    <row r="1755" spans="1:77">
      <c r="A1755" s="74"/>
      <c r="D1755" s="70"/>
      <c r="N1755" s="70"/>
      <c r="BY1755" s="103"/>
    </row>
    <row r="1756" spans="1:77">
      <c r="A1756" s="74"/>
      <c r="D1756" s="70"/>
      <c r="N1756" s="70"/>
      <c r="BY1756" s="103"/>
    </row>
    <row r="1757" spans="1:77">
      <c r="A1757" s="74"/>
      <c r="D1757" s="70"/>
      <c r="N1757" s="70"/>
      <c r="BY1757" s="103"/>
    </row>
    <row r="1758" spans="1:77">
      <c r="A1758" s="74"/>
      <c r="D1758" s="70"/>
      <c r="N1758" s="70"/>
      <c r="BY1758" s="103"/>
    </row>
    <row r="1759" spans="1:77">
      <c r="A1759" s="74"/>
      <c r="D1759" s="70"/>
      <c r="N1759" s="70"/>
      <c r="BY1759" s="103"/>
    </row>
    <row r="1760" spans="1:77">
      <c r="A1760" s="74"/>
      <c r="D1760" s="70"/>
      <c r="N1760" s="70"/>
      <c r="BY1760" s="103"/>
    </row>
    <row r="1761" spans="1:77">
      <c r="A1761" s="74"/>
      <c r="D1761" s="70"/>
      <c r="N1761" s="70"/>
      <c r="BY1761" s="103"/>
    </row>
    <row r="1762" spans="1:77">
      <c r="A1762" s="74"/>
      <c r="D1762" s="70"/>
      <c r="N1762" s="70"/>
      <c r="BY1762" s="103"/>
    </row>
    <row r="1763" spans="1:77">
      <c r="A1763" s="74"/>
      <c r="D1763" s="70"/>
      <c r="N1763" s="70"/>
      <c r="BY1763" s="103"/>
    </row>
    <row r="1764" spans="1:77">
      <c r="A1764" s="74"/>
      <c r="D1764" s="70"/>
      <c r="N1764" s="70"/>
      <c r="BY1764" s="103"/>
    </row>
    <row r="1765" spans="1:77">
      <c r="A1765" s="74"/>
      <c r="D1765" s="70"/>
      <c r="N1765" s="70"/>
      <c r="BY1765" s="103"/>
    </row>
    <row r="1766" spans="1:77">
      <c r="A1766" s="74"/>
      <c r="D1766" s="70"/>
      <c r="N1766" s="70"/>
      <c r="BY1766" s="103"/>
    </row>
    <row r="1767" spans="1:77">
      <c r="A1767" s="74"/>
      <c r="D1767" s="70"/>
      <c r="N1767" s="70"/>
      <c r="BY1767" s="103"/>
    </row>
    <row r="1768" spans="1:77">
      <c r="A1768" s="74"/>
      <c r="D1768" s="70"/>
      <c r="N1768" s="70"/>
      <c r="BY1768" s="103"/>
    </row>
    <row r="1769" spans="1:77">
      <c r="A1769" s="74"/>
      <c r="D1769" s="70"/>
      <c r="N1769" s="70"/>
      <c r="BY1769" s="103"/>
    </row>
    <row r="1770" spans="1:77">
      <c r="A1770" s="74"/>
      <c r="D1770" s="70"/>
      <c r="N1770" s="70"/>
      <c r="BY1770" s="103"/>
    </row>
    <row r="1771" spans="1:77">
      <c r="A1771" s="74"/>
      <c r="D1771" s="70"/>
      <c r="N1771" s="70"/>
      <c r="BY1771" s="103"/>
    </row>
    <row r="1772" spans="1:77">
      <c r="A1772" s="74"/>
      <c r="D1772" s="70"/>
      <c r="N1772" s="70"/>
      <c r="BY1772" s="103"/>
    </row>
    <row r="1773" spans="1:77">
      <c r="A1773" s="74"/>
      <c r="D1773" s="70"/>
      <c r="N1773" s="70"/>
      <c r="BY1773" s="103"/>
    </row>
    <row r="1774" spans="1:77">
      <c r="A1774" s="74"/>
      <c r="D1774" s="70"/>
      <c r="N1774" s="70"/>
      <c r="BY1774" s="103"/>
    </row>
    <row r="1775" spans="1:77">
      <c r="A1775" s="74"/>
      <c r="D1775" s="70"/>
      <c r="N1775" s="70"/>
      <c r="BY1775" s="103"/>
    </row>
    <row r="1776" spans="1:77">
      <c r="A1776" s="74"/>
      <c r="D1776" s="70"/>
      <c r="N1776" s="70"/>
      <c r="BY1776" s="103"/>
    </row>
    <row r="1777" spans="1:77">
      <c r="A1777" s="74"/>
      <c r="D1777" s="70"/>
      <c r="N1777" s="70"/>
      <c r="BY1777" s="103"/>
    </row>
    <row r="1778" spans="1:77">
      <c r="A1778" s="74"/>
      <c r="D1778" s="70"/>
      <c r="N1778" s="70"/>
      <c r="BY1778" s="103"/>
    </row>
    <row r="1779" spans="1:77">
      <c r="A1779" s="74"/>
      <c r="D1779" s="70"/>
      <c r="N1779" s="70"/>
      <c r="BY1779" s="103"/>
    </row>
    <row r="1780" spans="1:77">
      <c r="A1780" s="74"/>
      <c r="D1780" s="70"/>
      <c r="N1780" s="70"/>
      <c r="BY1780" s="103"/>
    </row>
    <row r="1781" spans="1:77">
      <c r="A1781" s="74"/>
      <c r="D1781" s="70"/>
      <c r="N1781" s="70"/>
      <c r="BY1781" s="103"/>
    </row>
    <row r="1782" spans="1:77">
      <c r="A1782" s="74"/>
      <c r="D1782" s="70"/>
      <c r="N1782" s="70"/>
      <c r="BY1782" s="103"/>
    </row>
    <row r="1783" spans="1:77">
      <c r="A1783" s="74"/>
      <c r="D1783" s="70"/>
      <c r="N1783" s="70"/>
      <c r="BY1783" s="103"/>
    </row>
    <row r="1784" spans="1:77">
      <c r="A1784" s="74"/>
      <c r="D1784" s="70"/>
      <c r="N1784" s="70"/>
      <c r="BY1784" s="103"/>
    </row>
    <row r="1785" spans="1:77">
      <c r="A1785" s="74"/>
      <c r="D1785" s="70"/>
      <c r="N1785" s="70"/>
      <c r="BY1785" s="103"/>
    </row>
    <row r="1786" spans="1:77">
      <c r="A1786" s="74"/>
      <c r="D1786" s="70"/>
      <c r="N1786" s="70"/>
      <c r="BY1786" s="103"/>
    </row>
    <row r="1787" spans="1:77">
      <c r="A1787" s="74"/>
      <c r="D1787" s="70"/>
      <c r="N1787" s="70"/>
      <c r="BY1787" s="103"/>
    </row>
    <row r="1788" spans="1:77">
      <c r="A1788" s="74"/>
      <c r="D1788" s="70"/>
      <c r="N1788" s="70"/>
      <c r="BY1788" s="103"/>
    </row>
    <row r="1789" spans="1:77">
      <c r="A1789" s="74"/>
      <c r="D1789" s="70"/>
      <c r="N1789" s="70"/>
      <c r="BY1789" s="103"/>
    </row>
    <row r="1790" spans="1:77">
      <c r="A1790" s="74"/>
      <c r="D1790" s="70"/>
      <c r="N1790" s="70"/>
      <c r="BY1790" s="103"/>
    </row>
    <row r="1791" spans="1:77">
      <c r="A1791" s="74"/>
      <c r="D1791" s="70"/>
      <c r="N1791" s="70"/>
      <c r="BY1791" s="103"/>
    </row>
    <row r="1792" spans="1:77">
      <c r="A1792" s="74"/>
      <c r="D1792" s="70"/>
      <c r="N1792" s="70"/>
      <c r="BY1792" s="103"/>
    </row>
    <row r="1793" spans="1:77">
      <c r="A1793" s="74"/>
      <c r="D1793" s="70"/>
      <c r="N1793" s="70"/>
      <c r="BY1793" s="103"/>
    </row>
    <row r="1794" spans="1:77">
      <c r="A1794" s="74"/>
      <c r="D1794" s="70"/>
      <c r="N1794" s="70"/>
      <c r="BY1794" s="103"/>
    </row>
    <row r="1795" spans="1:77">
      <c r="A1795" s="74"/>
      <c r="D1795" s="70"/>
      <c r="N1795" s="70"/>
      <c r="BY1795" s="103"/>
    </row>
    <row r="1796" spans="1:77">
      <c r="A1796" s="74"/>
      <c r="D1796" s="70"/>
      <c r="N1796" s="70"/>
      <c r="BY1796" s="103"/>
    </row>
    <row r="1797" spans="1:77">
      <c r="A1797" s="74"/>
      <c r="D1797" s="70"/>
      <c r="N1797" s="70"/>
      <c r="BY1797" s="103"/>
    </row>
    <row r="1798" spans="1:77">
      <c r="A1798" s="74"/>
      <c r="D1798" s="70"/>
      <c r="N1798" s="70"/>
      <c r="BY1798" s="103"/>
    </row>
    <row r="1799" spans="1:77">
      <c r="A1799" s="74"/>
      <c r="D1799" s="70"/>
      <c r="N1799" s="70"/>
      <c r="BY1799" s="103"/>
    </row>
    <row r="1800" spans="1:77">
      <c r="A1800" s="74"/>
      <c r="D1800" s="70"/>
      <c r="N1800" s="70"/>
      <c r="BY1800" s="103"/>
    </row>
    <row r="1801" spans="1:77">
      <c r="A1801" s="74"/>
      <c r="D1801" s="70"/>
      <c r="N1801" s="70"/>
      <c r="BY1801" s="103"/>
    </row>
    <row r="1802" spans="1:77">
      <c r="A1802" s="74"/>
      <c r="D1802" s="70"/>
      <c r="N1802" s="70"/>
      <c r="BY1802" s="103"/>
    </row>
    <row r="1803" spans="1:77">
      <c r="A1803" s="74"/>
      <c r="D1803" s="70"/>
      <c r="N1803" s="70"/>
      <c r="BY1803" s="103"/>
    </row>
    <row r="1804" spans="1:77">
      <c r="A1804" s="74"/>
      <c r="D1804" s="70"/>
      <c r="N1804" s="70"/>
      <c r="BY1804" s="103"/>
    </row>
    <row r="1805" spans="1:77">
      <c r="A1805" s="74"/>
      <c r="D1805" s="70"/>
      <c r="N1805" s="70"/>
      <c r="BY1805" s="103"/>
    </row>
    <row r="1806" spans="1:77">
      <c r="A1806" s="74"/>
      <c r="D1806" s="70"/>
      <c r="N1806" s="70"/>
      <c r="BY1806" s="103"/>
    </row>
    <row r="1807" spans="1:77">
      <c r="A1807" s="74"/>
      <c r="D1807" s="70"/>
      <c r="N1807" s="70"/>
      <c r="BY1807" s="103"/>
    </row>
    <row r="1808" spans="1:77">
      <c r="A1808" s="74"/>
      <c r="D1808" s="70"/>
      <c r="N1808" s="70"/>
      <c r="BY1808" s="103"/>
    </row>
    <row r="1809" spans="1:77">
      <c r="A1809" s="74"/>
      <c r="D1809" s="70"/>
      <c r="N1809" s="70"/>
      <c r="BY1809" s="103"/>
    </row>
    <row r="1810" spans="1:77">
      <c r="A1810" s="74"/>
      <c r="D1810" s="70"/>
      <c r="N1810" s="70"/>
      <c r="BY1810" s="103"/>
    </row>
    <row r="1811" spans="1:77">
      <c r="A1811" s="74"/>
      <c r="D1811" s="70"/>
      <c r="N1811" s="70"/>
      <c r="BY1811" s="103"/>
    </row>
    <row r="1812" spans="1:77">
      <c r="A1812" s="74"/>
      <c r="D1812" s="70"/>
      <c r="N1812" s="70"/>
      <c r="BY1812" s="103"/>
    </row>
    <row r="1813" spans="1:77">
      <c r="A1813" s="74"/>
      <c r="D1813" s="70"/>
      <c r="N1813" s="70"/>
      <c r="BY1813" s="103"/>
    </row>
    <row r="1814" spans="1:77">
      <c r="A1814" s="74"/>
      <c r="D1814" s="70"/>
      <c r="N1814" s="70"/>
      <c r="BY1814" s="103"/>
    </row>
    <row r="1815" spans="1:77">
      <c r="A1815" s="74"/>
      <c r="D1815" s="70"/>
      <c r="N1815" s="70"/>
      <c r="BY1815" s="103"/>
    </row>
    <row r="1816" spans="1:77">
      <c r="A1816" s="74"/>
      <c r="D1816" s="70"/>
      <c r="N1816" s="70"/>
      <c r="BY1816" s="103"/>
    </row>
    <row r="1817" spans="1:77">
      <c r="A1817" s="74"/>
      <c r="D1817" s="70"/>
      <c r="N1817" s="70"/>
      <c r="BY1817" s="103"/>
    </row>
    <row r="1818" spans="1:77">
      <c r="A1818" s="74"/>
      <c r="D1818" s="70"/>
      <c r="N1818" s="70"/>
      <c r="BY1818" s="103"/>
    </row>
    <row r="1819" spans="1:77">
      <c r="A1819" s="74"/>
      <c r="D1819" s="70"/>
      <c r="N1819" s="70"/>
      <c r="BY1819" s="103"/>
    </row>
    <row r="1820" spans="1:77">
      <c r="A1820" s="74"/>
      <c r="D1820" s="70"/>
      <c r="N1820" s="70"/>
      <c r="BY1820" s="103"/>
    </row>
    <row r="1821" spans="1:77">
      <c r="A1821" s="74"/>
      <c r="D1821" s="70"/>
      <c r="N1821" s="70"/>
      <c r="BY1821" s="103"/>
    </row>
    <row r="1822" spans="1:77">
      <c r="A1822" s="74"/>
      <c r="D1822" s="70"/>
      <c r="N1822" s="70"/>
      <c r="BY1822" s="103"/>
    </row>
    <row r="1823" spans="1:77">
      <c r="A1823" s="74"/>
      <c r="D1823" s="70"/>
      <c r="N1823" s="70"/>
      <c r="BY1823" s="103"/>
    </row>
    <row r="1824" spans="1:77">
      <c r="A1824" s="74"/>
      <c r="D1824" s="70"/>
      <c r="N1824" s="70"/>
      <c r="BY1824" s="103"/>
    </row>
    <row r="1825" spans="1:77">
      <c r="A1825" s="74"/>
      <c r="D1825" s="70"/>
      <c r="N1825" s="70"/>
      <c r="BY1825" s="103"/>
    </row>
    <row r="1826" spans="1:77">
      <c r="A1826" s="74"/>
      <c r="D1826" s="70"/>
      <c r="N1826" s="70"/>
      <c r="BY1826" s="103"/>
    </row>
    <row r="1827" spans="1:77">
      <c r="A1827" s="74"/>
      <c r="D1827" s="70"/>
      <c r="N1827" s="70"/>
      <c r="BY1827" s="103"/>
    </row>
    <row r="1828" spans="1:77">
      <c r="A1828" s="74"/>
      <c r="D1828" s="70"/>
      <c r="N1828" s="70"/>
      <c r="BY1828" s="103"/>
    </row>
    <row r="1829" spans="1:77">
      <c r="A1829" s="74"/>
      <c r="D1829" s="70"/>
      <c r="N1829" s="70"/>
      <c r="BY1829" s="103"/>
    </row>
    <row r="1830" spans="1:77">
      <c r="A1830" s="74"/>
      <c r="D1830" s="70"/>
      <c r="N1830" s="70"/>
      <c r="BY1830" s="103"/>
    </row>
    <row r="1831" spans="1:77">
      <c r="A1831" s="74"/>
      <c r="D1831" s="70"/>
      <c r="N1831" s="70"/>
      <c r="BY1831" s="103"/>
    </row>
    <row r="1832" spans="1:77">
      <c r="A1832" s="74"/>
      <c r="D1832" s="70"/>
      <c r="N1832" s="70"/>
      <c r="BY1832" s="103"/>
    </row>
    <row r="1833" spans="1:77">
      <c r="A1833" s="74"/>
      <c r="D1833" s="70"/>
      <c r="N1833" s="70"/>
      <c r="BY1833" s="103"/>
    </row>
    <row r="1834" spans="1:77">
      <c r="A1834" s="74"/>
      <c r="D1834" s="70"/>
      <c r="N1834" s="70"/>
      <c r="BY1834" s="103"/>
    </row>
    <row r="1835" spans="1:77">
      <c r="A1835" s="74"/>
      <c r="D1835" s="70"/>
      <c r="N1835" s="70"/>
      <c r="BY1835" s="103"/>
    </row>
    <row r="1836" spans="1:77">
      <c r="A1836" s="74"/>
      <c r="D1836" s="70"/>
      <c r="N1836" s="70"/>
      <c r="BY1836" s="103"/>
    </row>
    <row r="1837" spans="1:77">
      <c r="A1837" s="74"/>
      <c r="D1837" s="70"/>
      <c r="N1837" s="70"/>
      <c r="BY1837" s="103"/>
    </row>
    <row r="1838" spans="1:77">
      <c r="A1838" s="74"/>
      <c r="D1838" s="70"/>
      <c r="N1838" s="70"/>
      <c r="BY1838" s="103"/>
    </row>
    <row r="1839" spans="1:77">
      <c r="A1839" s="74"/>
      <c r="D1839" s="70"/>
      <c r="N1839" s="70"/>
      <c r="BY1839" s="103"/>
    </row>
    <row r="1840" spans="1:77">
      <c r="A1840" s="74"/>
      <c r="D1840" s="70"/>
      <c r="N1840" s="70"/>
      <c r="BY1840" s="103"/>
    </row>
    <row r="1841" spans="1:77">
      <c r="A1841" s="74"/>
      <c r="D1841" s="70"/>
      <c r="N1841" s="70"/>
      <c r="BY1841" s="103"/>
    </row>
    <row r="1842" spans="1:77">
      <c r="A1842" s="74"/>
      <c r="D1842" s="70"/>
      <c r="N1842" s="70"/>
      <c r="BY1842" s="103"/>
    </row>
    <row r="1843" spans="1:77">
      <c r="A1843" s="74"/>
      <c r="D1843" s="70"/>
      <c r="N1843" s="70"/>
      <c r="BY1843" s="103"/>
    </row>
    <row r="1844" spans="1:77">
      <c r="A1844" s="74"/>
      <c r="D1844" s="70"/>
      <c r="N1844" s="70"/>
      <c r="BY1844" s="103"/>
    </row>
    <row r="1845" spans="1:77">
      <c r="A1845" s="74"/>
      <c r="D1845" s="70"/>
      <c r="N1845" s="70"/>
      <c r="BY1845" s="103"/>
    </row>
    <row r="1846" spans="1:77">
      <c r="A1846" s="74"/>
      <c r="D1846" s="70"/>
      <c r="N1846" s="70"/>
      <c r="BY1846" s="103"/>
    </row>
    <row r="1847" spans="1:77">
      <c r="A1847" s="74"/>
      <c r="D1847" s="70"/>
      <c r="N1847" s="70"/>
      <c r="BY1847" s="103"/>
    </row>
    <row r="1848" spans="1:77">
      <c r="A1848" s="74"/>
      <c r="D1848" s="70"/>
      <c r="N1848" s="70"/>
      <c r="BY1848" s="103"/>
    </row>
    <row r="1849" spans="1:77">
      <c r="A1849" s="74"/>
      <c r="D1849" s="70"/>
      <c r="N1849" s="70"/>
      <c r="BY1849" s="103"/>
    </row>
    <row r="1850" spans="1:77">
      <c r="A1850" s="74"/>
      <c r="D1850" s="70"/>
      <c r="N1850" s="70"/>
      <c r="BY1850" s="103"/>
    </row>
    <row r="1851" spans="1:77">
      <c r="A1851" s="74"/>
      <c r="D1851" s="70"/>
      <c r="N1851" s="70"/>
      <c r="BY1851" s="103"/>
    </row>
    <row r="1852" spans="1:77">
      <c r="A1852" s="74"/>
      <c r="D1852" s="70"/>
      <c r="N1852" s="70"/>
      <c r="BY1852" s="103"/>
    </row>
    <row r="1853" spans="1:77">
      <c r="A1853" s="74"/>
      <c r="D1853" s="70"/>
      <c r="N1853" s="70"/>
      <c r="BY1853" s="103"/>
    </row>
    <row r="1854" spans="1:77">
      <c r="A1854" s="74"/>
      <c r="D1854" s="70"/>
      <c r="N1854" s="70"/>
      <c r="BY1854" s="103"/>
    </row>
    <row r="1855" spans="1:77">
      <c r="A1855" s="74"/>
      <c r="D1855" s="70"/>
      <c r="N1855" s="70"/>
      <c r="BY1855" s="103"/>
    </row>
    <row r="1856" spans="1:77">
      <c r="A1856" s="74"/>
      <c r="D1856" s="70"/>
      <c r="N1856" s="70"/>
      <c r="BY1856" s="103"/>
    </row>
    <row r="1857" spans="1:77">
      <c r="A1857" s="74"/>
      <c r="D1857" s="70"/>
      <c r="N1857" s="70"/>
      <c r="BY1857" s="103"/>
    </row>
    <row r="1858" spans="1:77">
      <c r="A1858" s="74"/>
      <c r="D1858" s="70"/>
      <c r="N1858" s="70"/>
      <c r="BY1858" s="103"/>
    </row>
    <row r="1859" spans="1:77">
      <c r="A1859" s="74"/>
      <c r="D1859" s="70"/>
      <c r="N1859" s="70"/>
      <c r="BY1859" s="103"/>
    </row>
    <row r="1860" spans="1:77">
      <c r="A1860" s="74"/>
      <c r="D1860" s="70"/>
      <c r="N1860" s="70"/>
      <c r="BY1860" s="103"/>
    </row>
    <row r="1861" spans="1:77">
      <c r="A1861" s="74"/>
      <c r="D1861" s="70"/>
      <c r="N1861" s="70"/>
      <c r="BY1861" s="103"/>
    </row>
    <row r="1862" spans="1:77">
      <c r="A1862" s="74"/>
      <c r="D1862" s="70"/>
      <c r="N1862" s="70"/>
      <c r="BY1862" s="103"/>
    </row>
    <row r="1863" spans="1:77">
      <c r="A1863" s="74"/>
      <c r="D1863" s="70"/>
      <c r="N1863" s="70"/>
      <c r="BY1863" s="103"/>
    </row>
    <row r="1864" spans="1:77">
      <c r="A1864" s="74"/>
      <c r="D1864" s="70"/>
      <c r="N1864" s="70"/>
      <c r="BY1864" s="103"/>
    </row>
    <row r="1865" spans="1:77">
      <c r="A1865" s="74"/>
      <c r="D1865" s="70"/>
      <c r="N1865" s="70"/>
      <c r="BY1865" s="103"/>
    </row>
    <row r="1866" spans="1:77">
      <c r="A1866" s="74"/>
      <c r="D1866" s="70"/>
      <c r="N1866" s="70"/>
      <c r="BY1866" s="103"/>
    </row>
    <row r="1867" spans="1:77">
      <c r="A1867" s="74"/>
      <c r="D1867" s="70"/>
      <c r="N1867" s="70"/>
      <c r="BY1867" s="103"/>
    </row>
    <row r="1868" spans="1:77">
      <c r="A1868" s="74"/>
      <c r="D1868" s="70"/>
      <c r="N1868" s="70"/>
      <c r="BY1868" s="103"/>
    </row>
    <row r="1869" spans="1:77">
      <c r="A1869" s="74"/>
      <c r="D1869" s="70"/>
      <c r="N1869" s="70"/>
      <c r="BY1869" s="103"/>
    </row>
    <row r="1870" spans="1:77">
      <c r="A1870" s="74"/>
      <c r="D1870" s="70"/>
      <c r="N1870" s="70"/>
      <c r="BY1870" s="103"/>
    </row>
    <row r="1871" spans="1:77">
      <c r="A1871" s="74"/>
      <c r="D1871" s="70"/>
      <c r="N1871" s="70"/>
      <c r="BY1871" s="103"/>
    </row>
    <row r="1872" spans="1:77">
      <c r="A1872" s="74"/>
      <c r="D1872" s="70"/>
      <c r="N1872" s="70"/>
      <c r="BY1872" s="103"/>
    </row>
    <row r="1873" spans="1:77">
      <c r="A1873" s="74"/>
      <c r="D1873" s="70"/>
      <c r="N1873" s="70"/>
      <c r="BY1873" s="103"/>
    </row>
    <row r="1874" spans="1:77">
      <c r="A1874" s="74"/>
      <c r="D1874" s="70"/>
      <c r="N1874" s="70"/>
      <c r="BY1874" s="103"/>
    </row>
    <row r="1875" spans="1:77">
      <c r="A1875" s="74"/>
      <c r="D1875" s="70"/>
      <c r="N1875" s="70"/>
      <c r="BY1875" s="103"/>
    </row>
    <row r="1876" spans="1:77">
      <c r="A1876" s="74"/>
      <c r="D1876" s="70"/>
      <c r="N1876" s="70"/>
      <c r="BY1876" s="103"/>
    </row>
    <row r="1877" spans="1:77">
      <c r="A1877" s="74"/>
      <c r="D1877" s="70"/>
      <c r="N1877" s="70"/>
      <c r="BY1877" s="103"/>
    </row>
    <row r="1878" spans="1:77">
      <c r="A1878" s="74"/>
      <c r="D1878" s="70"/>
      <c r="N1878" s="70"/>
      <c r="BY1878" s="103"/>
    </row>
    <row r="1879" spans="1:77">
      <c r="A1879" s="74"/>
      <c r="D1879" s="70"/>
      <c r="N1879" s="70"/>
      <c r="BY1879" s="103"/>
    </row>
    <row r="1880" spans="1:77">
      <c r="A1880" s="74"/>
      <c r="D1880" s="70"/>
      <c r="N1880" s="70"/>
      <c r="BY1880" s="103"/>
    </row>
    <row r="1881" spans="1:77">
      <c r="A1881" s="74"/>
      <c r="D1881" s="70"/>
      <c r="N1881" s="70"/>
      <c r="BY1881" s="103"/>
    </row>
    <row r="1882" spans="1:77">
      <c r="A1882" s="74"/>
      <c r="D1882" s="70"/>
      <c r="N1882" s="70"/>
      <c r="BY1882" s="103"/>
    </row>
    <row r="1883" spans="1:77">
      <c r="A1883" s="74"/>
      <c r="D1883" s="70"/>
      <c r="N1883" s="70"/>
      <c r="BY1883" s="103"/>
    </row>
    <row r="1884" spans="1:77">
      <c r="A1884" s="74"/>
      <c r="D1884" s="70"/>
      <c r="N1884" s="70"/>
      <c r="BY1884" s="103"/>
    </row>
    <row r="1885" spans="1:77">
      <c r="A1885" s="74"/>
      <c r="D1885" s="70"/>
      <c r="N1885" s="70"/>
      <c r="BY1885" s="103"/>
    </row>
    <row r="1886" spans="1:77">
      <c r="A1886" s="74"/>
      <c r="D1886" s="70"/>
      <c r="N1886" s="70"/>
      <c r="BY1886" s="103"/>
    </row>
    <row r="1887" spans="1:77">
      <c r="A1887" s="74"/>
      <c r="D1887" s="70"/>
      <c r="N1887" s="70"/>
      <c r="BY1887" s="103"/>
    </row>
    <row r="1888" spans="1:77">
      <c r="A1888" s="74"/>
      <c r="D1888" s="70"/>
      <c r="N1888" s="70"/>
      <c r="BY1888" s="103"/>
    </row>
    <row r="1889" spans="1:77">
      <c r="A1889" s="74"/>
      <c r="D1889" s="70"/>
      <c r="N1889" s="70"/>
      <c r="BY1889" s="103"/>
    </row>
    <row r="1890" spans="1:77">
      <c r="A1890" s="74"/>
      <c r="D1890" s="70"/>
      <c r="N1890" s="70"/>
      <c r="BY1890" s="103"/>
    </row>
    <row r="1891" spans="1:77">
      <c r="A1891" s="74"/>
      <c r="D1891" s="70"/>
      <c r="N1891" s="70"/>
      <c r="BY1891" s="103"/>
    </row>
    <row r="1892" spans="1:77">
      <c r="A1892" s="74"/>
      <c r="D1892" s="70"/>
      <c r="N1892" s="70"/>
      <c r="BY1892" s="103"/>
    </row>
    <row r="1893" spans="1:77">
      <c r="A1893" s="74"/>
      <c r="D1893" s="70"/>
      <c r="N1893" s="70"/>
      <c r="BY1893" s="103"/>
    </row>
    <row r="1894" spans="1:77">
      <c r="A1894" s="74"/>
      <c r="D1894" s="70"/>
      <c r="N1894" s="70"/>
      <c r="BY1894" s="103"/>
    </row>
    <row r="1895" spans="1:77">
      <c r="A1895" s="74"/>
      <c r="D1895" s="70"/>
      <c r="N1895" s="70"/>
      <c r="BY1895" s="103"/>
    </row>
    <row r="1896" spans="1:77">
      <c r="A1896" s="74"/>
      <c r="D1896" s="70"/>
      <c r="N1896" s="70"/>
      <c r="BY1896" s="103"/>
    </row>
    <row r="1897" spans="1:77">
      <c r="A1897" s="74"/>
      <c r="D1897" s="70"/>
      <c r="N1897" s="70"/>
      <c r="BY1897" s="103"/>
    </row>
    <row r="1898" spans="1:77">
      <c r="A1898" s="74"/>
      <c r="D1898" s="70"/>
      <c r="N1898" s="70"/>
      <c r="BY1898" s="103"/>
    </row>
    <row r="1899" spans="1:77">
      <c r="A1899" s="74"/>
      <c r="D1899" s="70"/>
      <c r="N1899" s="70"/>
      <c r="BY1899" s="103"/>
    </row>
    <row r="1900" spans="1:77">
      <c r="A1900" s="74"/>
      <c r="D1900" s="70"/>
      <c r="N1900" s="70"/>
      <c r="BY1900" s="103"/>
    </row>
    <row r="1901" spans="1:77">
      <c r="A1901" s="74"/>
      <c r="D1901" s="70"/>
      <c r="N1901" s="70"/>
      <c r="BY1901" s="103"/>
    </row>
    <row r="1902" spans="1:77">
      <c r="A1902" s="74"/>
      <c r="D1902" s="70"/>
      <c r="N1902" s="70"/>
      <c r="BY1902" s="103"/>
    </row>
    <row r="1903" spans="1:77">
      <c r="A1903" s="74"/>
      <c r="D1903" s="70"/>
      <c r="N1903" s="70"/>
      <c r="BY1903" s="103"/>
    </row>
    <row r="1904" spans="1:77">
      <c r="A1904" s="74"/>
      <c r="D1904" s="70"/>
      <c r="N1904" s="70"/>
      <c r="BY1904" s="103"/>
    </row>
    <row r="1905" spans="1:77">
      <c r="A1905" s="74"/>
      <c r="D1905" s="70"/>
      <c r="N1905" s="70"/>
      <c r="BY1905" s="103"/>
    </row>
    <row r="1906" spans="1:77">
      <c r="A1906" s="74"/>
      <c r="D1906" s="70"/>
      <c r="N1906" s="70"/>
      <c r="BY1906" s="103"/>
    </row>
    <row r="1907" spans="1:77">
      <c r="A1907" s="74"/>
      <c r="D1907" s="70"/>
      <c r="N1907" s="70"/>
      <c r="BY1907" s="103"/>
    </row>
    <row r="1908" spans="1:77">
      <c r="A1908" s="74"/>
      <c r="D1908" s="70"/>
      <c r="N1908" s="70"/>
      <c r="BY1908" s="103"/>
    </row>
    <row r="1909" spans="1:77">
      <c r="A1909" s="74"/>
      <c r="D1909" s="70"/>
      <c r="N1909" s="70"/>
      <c r="BY1909" s="103"/>
    </row>
    <row r="1910" spans="1:77">
      <c r="A1910" s="74"/>
      <c r="D1910" s="70"/>
      <c r="N1910" s="70"/>
      <c r="BY1910" s="103"/>
    </row>
    <row r="1911" spans="1:77">
      <c r="A1911" s="74"/>
      <c r="D1911" s="70"/>
      <c r="N1911" s="70"/>
      <c r="BY1911" s="103"/>
    </row>
    <row r="1912" spans="1:77">
      <c r="A1912" s="74"/>
      <c r="D1912" s="70"/>
      <c r="N1912" s="70"/>
      <c r="BY1912" s="103"/>
    </row>
    <row r="1913" spans="1:77">
      <c r="A1913" s="74"/>
      <c r="D1913" s="70"/>
      <c r="N1913" s="70"/>
      <c r="BY1913" s="103"/>
    </row>
    <row r="1914" spans="1:77">
      <c r="A1914" s="74"/>
      <c r="D1914" s="70"/>
      <c r="N1914" s="70"/>
      <c r="BY1914" s="103"/>
    </row>
    <row r="1915" spans="1:77">
      <c r="A1915" s="74"/>
      <c r="D1915" s="70"/>
      <c r="N1915" s="70"/>
      <c r="BY1915" s="103"/>
    </row>
    <row r="1916" spans="1:77">
      <c r="A1916" s="74"/>
      <c r="D1916" s="70"/>
      <c r="N1916" s="70"/>
      <c r="BY1916" s="103"/>
    </row>
    <row r="1917" spans="1:77">
      <c r="A1917" s="74"/>
      <c r="D1917" s="70"/>
      <c r="N1917" s="70"/>
      <c r="BY1917" s="103"/>
    </row>
    <row r="1918" spans="1:77">
      <c r="A1918" s="74"/>
      <c r="D1918" s="70"/>
      <c r="N1918" s="70"/>
      <c r="BY1918" s="103"/>
    </row>
    <row r="1919" spans="1:77">
      <c r="A1919" s="74"/>
      <c r="D1919" s="70"/>
      <c r="N1919" s="70"/>
      <c r="BY1919" s="103"/>
    </row>
    <row r="1920" spans="1:77">
      <c r="A1920" s="74"/>
      <c r="D1920" s="70"/>
      <c r="N1920" s="70"/>
      <c r="BY1920" s="103"/>
    </row>
    <row r="1921" spans="1:77">
      <c r="A1921" s="74"/>
      <c r="D1921" s="70"/>
      <c r="N1921" s="70"/>
      <c r="BY1921" s="103"/>
    </row>
    <row r="1922" spans="1:77">
      <c r="A1922" s="74"/>
      <c r="D1922" s="70"/>
      <c r="N1922" s="70"/>
      <c r="BY1922" s="103"/>
    </row>
    <row r="1923" spans="1:77">
      <c r="A1923" s="74"/>
      <c r="D1923" s="70"/>
      <c r="N1923" s="70"/>
      <c r="BY1923" s="103"/>
    </row>
    <row r="1924" spans="1:77">
      <c r="A1924" s="74"/>
      <c r="D1924" s="70"/>
      <c r="N1924" s="70"/>
      <c r="BY1924" s="103"/>
    </row>
    <row r="1925" spans="1:77">
      <c r="A1925" s="74"/>
      <c r="D1925" s="70"/>
      <c r="N1925" s="70"/>
      <c r="BY1925" s="103"/>
    </row>
    <row r="1926" spans="1:77">
      <c r="A1926" s="74"/>
      <c r="D1926" s="70"/>
      <c r="N1926" s="70"/>
      <c r="BY1926" s="103"/>
    </row>
    <row r="1927" spans="1:77">
      <c r="A1927" s="74"/>
      <c r="D1927" s="70"/>
      <c r="N1927" s="70"/>
      <c r="BY1927" s="103"/>
    </row>
    <row r="1928" spans="1:77">
      <c r="A1928" s="74"/>
      <c r="D1928" s="70"/>
      <c r="N1928" s="70"/>
      <c r="BY1928" s="103"/>
    </row>
    <row r="1929" spans="1:77">
      <c r="A1929" s="74"/>
      <c r="D1929" s="70"/>
      <c r="N1929" s="70"/>
      <c r="BY1929" s="103"/>
    </row>
    <row r="1930" spans="1:77">
      <c r="A1930" s="74"/>
      <c r="D1930" s="70"/>
      <c r="N1930" s="70"/>
      <c r="BY1930" s="103"/>
    </row>
    <row r="1931" spans="1:77">
      <c r="A1931" s="74"/>
      <c r="D1931" s="70"/>
      <c r="N1931" s="70"/>
      <c r="BY1931" s="103"/>
    </row>
    <row r="1932" spans="1:77">
      <c r="A1932" s="74"/>
      <c r="D1932" s="70"/>
      <c r="N1932" s="70"/>
      <c r="BY1932" s="103"/>
    </row>
    <row r="1933" spans="1:77">
      <c r="A1933" s="74"/>
      <c r="D1933" s="70"/>
      <c r="N1933" s="70"/>
      <c r="BY1933" s="103"/>
    </row>
    <row r="1934" spans="1:77">
      <c r="A1934" s="74"/>
      <c r="D1934" s="70"/>
      <c r="N1934" s="70"/>
      <c r="BY1934" s="103"/>
    </row>
    <row r="1935" spans="1:77">
      <c r="A1935" s="74"/>
      <c r="D1935" s="70"/>
      <c r="N1935" s="70"/>
      <c r="BY1935" s="103"/>
    </row>
    <row r="1936" spans="1:77">
      <c r="A1936" s="74"/>
      <c r="D1936" s="70"/>
      <c r="N1936" s="70"/>
      <c r="BY1936" s="103"/>
    </row>
    <row r="1937" spans="1:77">
      <c r="A1937" s="74"/>
      <c r="D1937" s="70"/>
      <c r="N1937" s="70"/>
      <c r="BY1937" s="103"/>
    </row>
    <row r="1938" spans="1:77">
      <c r="A1938" s="74"/>
      <c r="D1938" s="70"/>
      <c r="N1938" s="70"/>
      <c r="BY1938" s="103"/>
    </row>
    <row r="1939" spans="1:77">
      <c r="A1939" s="74"/>
      <c r="D1939" s="70"/>
      <c r="N1939" s="70"/>
      <c r="BY1939" s="103"/>
    </row>
    <row r="1940" spans="1:77">
      <c r="A1940" s="74"/>
      <c r="D1940" s="70"/>
      <c r="N1940" s="70"/>
      <c r="BY1940" s="103"/>
    </row>
    <row r="1941" spans="1:77">
      <c r="A1941" s="74"/>
      <c r="D1941" s="70"/>
      <c r="N1941" s="70"/>
      <c r="BY1941" s="103"/>
    </row>
    <row r="1942" spans="1:77">
      <c r="A1942" s="74"/>
      <c r="D1942" s="70"/>
      <c r="N1942" s="70"/>
      <c r="BY1942" s="103"/>
    </row>
    <row r="1943" spans="1:77">
      <c r="A1943" s="74"/>
      <c r="D1943" s="70"/>
      <c r="N1943" s="70"/>
      <c r="BY1943" s="103"/>
    </row>
    <row r="1944" spans="1:77">
      <c r="A1944" s="74"/>
      <c r="D1944" s="70"/>
      <c r="N1944" s="70"/>
      <c r="BY1944" s="103"/>
    </row>
    <row r="1945" spans="1:77">
      <c r="A1945" s="74"/>
      <c r="D1945" s="70"/>
      <c r="N1945" s="70"/>
      <c r="BY1945" s="103"/>
    </row>
    <row r="1946" spans="1:77">
      <c r="A1946" s="74"/>
      <c r="D1946" s="70"/>
      <c r="N1946" s="70"/>
      <c r="BY1946" s="103"/>
    </row>
    <row r="1947" spans="1:77">
      <c r="A1947" s="74"/>
      <c r="D1947" s="70"/>
      <c r="N1947" s="70"/>
      <c r="BY1947" s="103"/>
    </row>
    <row r="1948" spans="1:77">
      <c r="A1948" s="74"/>
      <c r="D1948" s="70"/>
      <c r="N1948" s="70"/>
      <c r="BY1948" s="103"/>
    </row>
    <row r="1949" spans="1:77">
      <c r="A1949" s="74"/>
      <c r="D1949" s="70"/>
      <c r="N1949" s="70"/>
      <c r="BY1949" s="103"/>
    </row>
    <row r="1950" spans="1:77">
      <c r="A1950" s="74"/>
      <c r="D1950" s="70"/>
      <c r="N1950" s="70"/>
      <c r="BY1950" s="103"/>
    </row>
    <row r="1951" spans="1:77">
      <c r="A1951" s="74"/>
      <c r="D1951" s="70"/>
      <c r="N1951" s="70"/>
      <c r="BY1951" s="103"/>
    </row>
    <row r="1952" spans="1:77">
      <c r="A1952" s="74"/>
      <c r="D1952" s="70"/>
      <c r="N1952" s="70"/>
      <c r="BY1952" s="103"/>
    </row>
    <row r="1953" spans="1:77">
      <c r="A1953" s="74"/>
      <c r="D1953" s="70"/>
      <c r="N1953" s="70"/>
      <c r="BY1953" s="103"/>
    </row>
    <row r="1954" spans="1:77">
      <c r="A1954" s="74"/>
      <c r="D1954" s="70"/>
      <c r="N1954" s="70"/>
      <c r="BY1954" s="103"/>
    </row>
    <row r="1955" spans="1:77">
      <c r="A1955" s="74"/>
      <c r="D1955" s="70"/>
      <c r="N1955" s="70"/>
      <c r="BY1955" s="103"/>
    </row>
    <row r="1956" spans="1:77">
      <c r="A1956" s="74"/>
      <c r="D1956" s="70"/>
      <c r="N1956" s="70"/>
      <c r="BY1956" s="103"/>
    </row>
    <row r="1957" spans="1:77">
      <c r="A1957" s="74"/>
      <c r="D1957" s="70"/>
      <c r="N1957" s="70"/>
      <c r="BY1957" s="103"/>
    </row>
    <row r="1958" spans="1:77">
      <c r="A1958" s="74"/>
      <c r="D1958" s="70"/>
      <c r="N1958" s="70"/>
      <c r="BY1958" s="103"/>
    </row>
    <row r="1959" spans="1:77">
      <c r="A1959" s="74"/>
      <c r="D1959" s="70"/>
      <c r="N1959" s="70"/>
      <c r="BY1959" s="103"/>
    </row>
    <row r="1960" spans="1:77">
      <c r="A1960" s="74"/>
      <c r="D1960" s="70"/>
      <c r="N1960" s="70"/>
      <c r="BY1960" s="103"/>
    </row>
    <row r="1961" spans="1:77">
      <c r="A1961" s="74"/>
      <c r="D1961" s="70"/>
      <c r="N1961" s="70"/>
      <c r="BY1961" s="103"/>
    </row>
    <row r="1962" spans="1:77">
      <c r="A1962" s="74"/>
      <c r="D1962" s="70"/>
      <c r="N1962" s="70"/>
      <c r="BY1962" s="103"/>
    </row>
    <row r="1963" spans="1:77">
      <c r="A1963" s="74"/>
      <c r="D1963" s="70"/>
      <c r="N1963" s="70"/>
      <c r="BY1963" s="103"/>
    </row>
    <row r="1964" spans="1:77">
      <c r="A1964" s="74"/>
      <c r="D1964" s="70"/>
      <c r="N1964" s="70"/>
      <c r="BY1964" s="103"/>
    </row>
    <row r="1965" spans="1:77">
      <c r="A1965" s="74"/>
      <c r="D1965" s="70"/>
      <c r="N1965" s="70"/>
      <c r="BY1965" s="103"/>
    </row>
    <row r="1966" spans="1:77">
      <c r="A1966" s="74"/>
      <c r="D1966" s="70"/>
      <c r="N1966" s="70"/>
      <c r="BY1966" s="103"/>
    </row>
    <row r="1967" spans="1:77">
      <c r="A1967" s="74"/>
      <c r="D1967" s="70"/>
      <c r="N1967" s="70"/>
      <c r="BY1967" s="103"/>
    </row>
    <row r="1968" spans="1:77">
      <c r="A1968" s="74"/>
      <c r="D1968" s="70"/>
      <c r="N1968" s="70"/>
      <c r="BY1968" s="103"/>
    </row>
    <row r="1969" spans="1:77">
      <c r="A1969" s="74"/>
      <c r="D1969" s="70"/>
      <c r="N1969" s="70"/>
      <c r="BY1969" s="103"/>
    </row>
    <row r="1970" spans="1:77">
      <c r="A1970" s="74"/>
      <c r="D1970" s="70"/>
      <c r="N1970" s="70"/>
      <c r="BY1970" s="103"/>
    </row>
    <row r="1971" spans="1:77">
      <c r="A1971" s="74"/>
      <c r="D1971" s="70"/>
      <c r="N1971" s="70"/>
      <c r="BY1971" s="103"/>
    </row>
    <row r="1972" spans="1:77">
      <c r="A1972" s="74"/>
      <c r="D1972" s="70"/>
      <c r="N1972" s="70"/>
      <c r="BY1972" s="103"/>
    </row>
    <row r="1973" spans="1:77">
      <c r="A1973" s="74"/>
      <c r="D1973" s="70"/>
      <c r="N1973" s="70"/>
      <c r="BY1973" s="103"/>
    </row>
    <row r="1974" spans="1:77">
      <c r="A1974" s="74"/>
      <c r="D1974" s="70"/>
      <c r="N1974" s="70"/>
      <c r="BY1974" s="103"/>
    </row>
    <row r="1975" spans="1:77">
      <c r="A1975" s="74"/>
      <c r="D1975" s="70"/>
      <c r="N1975" s="70"/>
      <c r="BY1975" s="103"/>
    </row>
    <row r="1976" spans="1:77">
      <c r="A1976" s="74"/>
      <c r="D1976" s="70"/>
      <c r="N1976" s="70"/>
      <c r="BY1976" s="103"/>
    </row>
    <row r="1977" spans="1:77">
      <c r="A1977" s="74"/>
      <c r="D1977" s="70"/>
      <c r="N1977" s="70"/>
      <c r="BY1977" s="103"/>
    </row>
    <row r="1978" spans="1:77">
      <c r="A1978" s="74"/>
      <c r="D1978" s="70"/>
      <c r="N1978" s="70"/>
      <c r="BY1978" s="103"/>
    </row>
    <row r="1979" spans="1:77">
      <c r="A1979" s="74"/>
      <c r="D1979" s="70"/>
      <c r="N1979" s="70"/>
      <c r="BY1979" s="103"/>
    </row>
    <row r="1980" spans="1:77">
      <c r="A1980" s="74"/>
      <c r="D1980" s="70"/>
      <c r="N1980" s="70"/>
      <c r="BY1980" s="103"/>
    </row>
    <row r="1981" spans="1:77">
      <c r="A1981" s="74"/>
      <c r="D1981" s="70"/>
      <c r="N1981" s="70"/>
      <c r="BY1981" s="103"/>
    </row>
    <row r="1982" spans="1:77">
      <c r="A1982" s="74"/>
      <c r="D1982" s="70"/>
      <c r="N1982" s="70"/>
      <c r="BY1982" s="103"/>
    </row>
    <row r="1983" spans="1:77">
      <c r="A1983" s="74"/>
      <c r="D1983" s="70"/>
      <c r="N1983" s="70"/>
      <c r="BY1983" s="103"/>
    </row>
    <row r="1984" spans="1:77">
      <c r="A1984" s="74"/>
      <c r="D1984" s="70"/>
      <c r="N1984" s="70"/>
      <c r="BY1984" s="103"/>
    </row>
    <row r="1985" spans="1:77">
      <c r="A1985" s="74"/>
      <c r="D1985" s="70"/>
      <c r="N1985" s="70"/>
      <c r="BY1985" s="103"/>
    </row>
    <row r="1986" spans="1:77">
      <c r="A1986" s="74"/>
      <c r="D1986" s="70"/>
      <c r="N1986" s="70"/>
      <c r="BY1986" s="103"/>
    </row>
    <row r="1987" spans="1:77">
      <c r="A1987" s="74"/>
      <c r="D1987" s="70"/>
      <c r="N1987" s="70"/>
      <c r="BY1987" s="103"/>
    </row>
    <row r="1988" spans="1:77">
      <c r="A1988" s="74"/>
      <c r="D1988" s="70"/>
      <c r="N1988" s="70"/>
      <c r="BY1988" s="103"/>
    </row>
    <row r="1989" spans="1:77">
      <c r="A1989" s="74"/>
      <c r="D1989" s="70"/>
      <c r="N1989" s="70"/>
      <c r="BY1989" s="103"/>
    </row>
    <row r="1990" spans="1:77">
      <c r="A1990" s="74"/>
      <c r="D1990" s="70"/>
      <c r="N1990" s="70"/>
      <c r="BY1990" s="103"/>
    </row>
    <row r="1991" spans="1:77">
      <c r="A1991" s="74"/>
      <c r="D1991" s="70"/>
      <c r="N1991" s="70"/>
      <c r="BY1991" s="103"/>
    </row>
    <row r="1992" spans="1:77">
      <c r="A1992" s="74"/>
      <c r="D1992" s="70"/>
      <c r="N1992" s="70"/>
      <c r="BY1992" s="103"/>
    </row>
    <row r="1993" spans="1:77">
      <c r="A1993" s="74"/>
      <c r="D1993" s="70"/>
      <c r="N1993" s="70"/>
      <c r="BY1993" s="103"/>
    </row>
    <row r="1994" spans="1:77">
      <c r="A1994" s="74"/>
      <c r="D1994" s="70"/>
      <c r="N1994" s="70"/>
      <c r="BY1994" s="103"/>
    </row>
    <row r="1995" spans="1:77">
      <c r="A1995" s="74"/>
      <c r="D1995" s="70"/>
      <c r="N1995" s="70"/>
      <c r="BY1995" s="103"/>
    </row>
    <row r="1996" spans="1:77">
      <c r="A1996" s="74"/>
      <c r="D1996" s="70"/>
      <c r="N1996" s="70"/>
      <c r="BY1996" s="103"/>
    </row>
    <row r="1997" spans="1:77">
      <c r="A1997" s="74"/>
      <c r="D1997" s="70"/>
      <c r="N1997" s="70"/>
      <c r="BY1997" s="103"/>
    </row>
    <row r="1998" spans="1:77">
      <c r="A1998" s="74"/>
      <c r="D1998" s="70"/>
      <c r="N1998" s="70"/>
      <c r="BY1998" s="103"/>
    </row>
    <row r="1999" spans="1:77">
      <c r="A1999" s="74"/>
      <c r="D1999" s="70"/>
      <c r="N1999" s="70"/>
      <c r="BY1999" s="103"/>
    </row>
    <row r="2000" spans="1:77">
      <c r="A2000" s="74"/>
      <c r="D2000" s="70"/>
      <c r="N2000" s="70"/>
      <c r="BY2000" s="103"/>
    </row>
    <row r="2001" spans="1:77">
      <c r="A2001" s="74"/>
      <c r="D2001" s="70"/>
      <c r="N2001" s="70"/>
      <c r="BY2001" s="103"/>
    </row>
    <row r="2002" spans="1:77">
      <c r="A2002" s="74"/>
      <c r="D2002" s="70"/>
      <c r="N2002" s="70"/>
      <c r="BY2002" s="103"/>
    </row>
    <row r="2003" spans="1:77">
      <c r="A2003" s="74"/>
      <c r="D2003" s="70"/>
      <c r="N2003" s="70"/>
      <c r="BY2003" s="103"/>
    </row>
    <row r="2004" spans="1:77">
      <c r="A2004" s="74"/>
      <c r="D2004" s="70"/>
      <c r="N2004" s="70"/>
      <c r="BY2004" s="103"/>
    </row>
    <row r="2005" spans="1:77">
      <c r="A2005" s="74"/>
      <c r="D2005" s="70"/>
      <c r="N2005" s="70"/>
      <c r="BY2005" s="103"/>
    </row>
    <row r="2006" spans="1:77">
      <c r="A2006" s="74"/>
      <c r="D2006" s="70"/>
      <c r="N2006" s="70"/>
      <c r="BY2006" s="103"/>
    </row>
    <row r="2007" spans="1:77">
      <c r="A2007" s="74"/>
      <c r="D2007" s="70"/>
      <c r="N2007" s="70"/>
      <c r="BY2007" s="103"/>
    </row>
    <row r="2008" spans="1:77">
      <c r="A2008" s="74"/>
      <c r="D2008" s="70"/>
      <c r="N2008" s="70"/>
      <c r="BY2008" s="103"/>
    </row>
    <row r="2009" spans="1:77">
      <c r="A2009" s="74"/>
      <c r="D2009" s="70"/>
      <c r="N2009" s="70"/>
      <c r="BY2009" s="103"/>
    </row>
    <row r="2010" spans="1:77">
      <c r="A2010" s="74"/>
      <c r="D2010" s="70"/>
      <c r="N2010" s="70"/>
      <c r="BY2010" s="103"/>
    </row>
    <row r="2011" spans="1:77">
      <c r="A2011" s="74"/>
      <c r="D2011" s="70"/>
      <c r="N2011" s="70"/>
      <c r="BY2011" s="103"/>
    </row>
    <row r="2012" spans="1:77">
      <c r="A2012" s="74"/>
      <c r="D2012" s="70"/>
      <c r="N2012" s="70"/>
      <c r="BY2012" s="103"/>
    </row>
    <row r="2013" spans="1:77">
      <c r="A2013" s="74"/>
      <c r="D2013" s="70"/>
      <c r="N2013" s="70"/>
      <c r="BY2013" s="103"/>
    </row>
    <row r="2014" spans="1:77">
      <c r="A2014" s="74"/>
      <c r="D2014" s="70"/>
      <c r="N2014" s="70"/>
      <c r="BY2014" s="103"/>
    </row>
    <row r="2015" spans="1:77">
      <c r="A2015" s="74"/>
      <c r="D2015" s="70"/>
      <c r="N2015" s="70"/>
      <c r="BY2015" s="103"/>
    </row>
    <row r="2016" spans="1:77">
      <c r="A2016" s="74"/>
      <c r="D2016" s="70"/>
      <c r="N2016" s="70"/>
      <c r="BY2016" s="103"/>
    </row>
    <row r="2017" spans="1:77">
      <c r="A2017" s="74"/>
      <c r="D2017" s="70"/>
      <c r="N2017" s="70"/>
      <c r="BY2017" s="103"/>
    </row>
    <row r="2018" spans="1:77">
      <c r="A2018" s="74"/>
      <c r="D2018" s="70"/>
      <c r="N2018" s="70"/>
      <c r="BY2018" s="103"/>
    </row>
    <row r="2019" spans="1:77">
      <c r="A2019" s="74"/>
      <c r="D2019" s="70"/>
      <c r="N2019" s="70"/>
      <c r="BY2019" s="103"/>
    </row>
    <row r="2020" spans="1:77">
      <c r="A2020" s="74"/>
      <c r="D2020" s="70"/>
      <c r="N2020" s="70"/>
      <c r="BY2020" s="103"/>
    </row>
    <row r="2021" spans="1:77">
      <c r="A2021" s="74"/>
      <c r="D2021" s="70"/>
      <c r="N2021" s="70"/>
      <c r="BY2021" s="103"/>
    </row>
    <row r="2022" spans="1:77">
      <c r="A2022" s="74"/>
      <c r="D2022" s="70"/>
      <c r="N2022" s="70"/>
      <c r="BY2022" s="103"/>
    </row>
    <row r="2023" spans="1:77">
      <c r="A2023" s="74"/>
      <c r="D2023" s="70"/>
      <c r="N2023" s="70"/>
      <c r="BY2023" s="103"/>
    </row>
    <row r="2024" spans="1:77">
      <c r="A2024" s="74"/>
      <c r="D2024" s="70"/>
      <c r="N2024" s="70"/>
      <c r="BY2024" s="103"/>
    </row>
    <row r="2025" spans="1:77">
      <c r="A2025" s="74"/>
      <c r="D2025" s="70"/>
      <c r="N2025" s="70"/>
      <c r="BY2025" s="103"/>
    </row>
    <row r="2026" spans="1:77">
      <c r="A2026" s="74"/>
      <c r="D2026" s="70"/>
      <c r="N2026" s="70"/>
      <c r="BY2026" s="103"/>
    </row>
    <row r="2027" spans="1:77">
      <c r="A2027" s="74"/>
      <c r="D2027" s="70"/>
      <c r="N2027" s="70"/>
      <c r="BY2027" s="103"/>
    </row>
    <row r="2028" spans="1:77">
      <c r="A2028" s="74"/>
      <c r="D2028" s="70"/>
      <c r="N2028" s="70"/>
      <c r="BY2028" s="103"/>
    </row>
    <row r="2029" spans="1:77">
      <c r="A2029" s="74"/>
      <c r="D2029" s="70"/>
      <c r="N2029" s="70"/>
      <c r="BY2029" s="103"/>
    </row>
    <row r="2030" spans="1:77">
      <c r="A2030" s="74"/>
      <c r="D2030" s="70"/>
      <c r="N2030" s="70"/>
      <c r="BY2030" s="103"/>
    </row>
    <row r="2031" spans="1:77">
      <c r="A2031" s="74"/>
      <c r="D2031" s="70"/>
      <c r="N2031" s="70"/>
      <c r="BY2031" s="103"/>
    </row>
    <row r="2032" spans="1:77">
      <c r="A2032" s="74"/>
      <c r="D2032" s="70"/>
      <c r="N2032" s="70"/>
      <c r="BY2032" s="103"/>
    </row>
    <row r="2033" spans="1:77">
      <c r="A2033" s="74"/>
      <c r="D2033" s="70"/>
      <c r="N2033" s="70"/>
      <c r="BY2033" s="103"/>
    </row>
    <row r="2034" spans="1:77">
      <c r="A2034" s="74"/>
      <c r="D2034" s="70"/>
      <c r="N2034" s="70"/>
      <c r="BY2034" s="103"/>
    </row>
    <row r="2035" spans="1:77">
      <c r="A2035" s="74"/>
      <c r="D2035" s="70"/>
      <c r="N2035" s="70"/>
      <c r="BY2035" s="103"/>
    </row>
    <row r="2036" spans="1:77">
      <c r="A2036" s="74"/>
      <c r="D2036" s="70"/>
      <c r="N2036" s="70"/>
      <c r="BY2036" s="103"/>
    </row>
    <row r="2037" spans="1:77">
      <c r="A2037" s="74"/>
      <c r="D2037" s="70"/>
      <c r="N2037" s="70"/>
      <c r="BY2037" s="103"/>
    </row>
    <row r="2038" spans="1:77">
      <c r="A2038" s="74"/>
      <c r="D2038" s="70"/>
      <c r="N2038" s="70"/>
      <c r="BY2038" s="103"/>
    </row>
    <row r="2039" spans="1:77">
      <c r="A2039" s="74"/>
      <c r="D2039" s="70"/>
      <c r="N2039" s="70"/>
      <c r="BY2039" s="103"/>
    </row>
    <row r="2040" spans="1:77">
      <c r="A2040" s="74"/>
      <c r="D2040" s="70"/>
      <c r="N2040" s="70"/>
      <c r="BY2040" s="103"/>
    </row>
    <row r="2041" spans="1:77">
      <c r="A2041" s="74"/>
      <c r="D2041" s="70"/>
      <c r="N2041" s="70"/>
      <c r="BY2041" s="103"/>
    </row>
    <row r="2042" spans="1:77">
      <c r="A2042" s="74"/>
      <c r="D2042" s="70"/>
      <c r="N2042" s="70"/>
      <c r="BY2042" s="103"/>
    </row>
    <row r="2043" spans="1:77">
      <c r="A2043" s="74"/>
      <c r="D2043" s="70"/>
      <c r="N2043" s="70"/>
      <c r="BY2043" s="103"/>
    </row>
    <row r="2044" spans="1:77">
      <c r="A2044" s="74"/>
      <c r="D2044" s="70"/>
      <c r="N2044" s="70"/>
      <c r="BY2044" s="103"/>
    </row>
    <row r="2045" spans="1:77">
      <c r="A2045" s="74"/>
      <c r="D2045" s="70"/>
      <c r="N2045" s="70"/>
      <c r="BY2045" s="103"/>
    </row>
    <row r="2046" spans="1:77">
      <c r="A2046" s="74"/>
      <c r="D2046" s="70"/>
      <c r="N2046" s="70"/>
      <c r="BY2046" s="103"/>
    </row>
    <row r="2047" spans="1:77">
      <c r="A2047" s="74"/>
      <c r="D2047" s="70"/>
      <c r="N2047" s="70"/>
      <c r="BY2047" s="103"/>
    </row>
    <row r="2048" spans="1:77">
      <c r="A2048" s="74"/>
      <c r="D2048" s="70"/>
      <c r="N2048" s="70"/>
      <c r="BY2048" s="103"/>
    </row>
    <row r="2049" spans="1:77">
      <c r="A2049" s="74"/>
      <c r="D2049" s="70"/>
      <c r="N2049" s="70"/>
      <c r="BY2049" s="103"/>
    </row>
    <row r="2050" spans="1:77">
      <c r="A2050" s="74"/>
      <c r="D2050" s="70"/>
      <c r="N2050" s="70"/>
      <c r="BY2050" s="103"/>
    </row>
    <row r="2051" spans="1:77">
      <c r="A2051" s="74"/>
      <c r="D2051" s="70"/>
      <c r="N2051" s="70"/>
      <c r="BY2051" s="103"/>
    </row>
    <row r="2052" spans="1:77">
      <c r="A2052" s="74"/>
      <c r="D2052" s="70"/>
      <c r="N2052" s="70"/>
      <c r="BY2052" s="103"/>
    </row>
    <row r="2053" spans="1:77">
      <c r="A2053" s="74"/>
      <c r="D2053" s="70"/>
      <c r="N2053" s="70"/>
      <c r="BY2053" s="103"/>
    </row>
    <row r="2054" spans="1:77">
      <c r="A2054" s="74"/>
      <c r="D2054" s="70"/>
      <c r="N2054" s="70"/>
      <c r="BY2054" s="103"/>
    </row>
    <row r="2055" spans="1:77">
      <c r="A2055" s="74"/>
      <c r="D2055" s="70"/>
      <c r="N2055" s="70"/>
      <c r="BY2055" s="103"/>
    </row>
    <row r="2056" spans="1:77">
      <c r="A2056" s="74"/>
      <c r="D2056" s="70"/>
      <c r="N2056" s="70"/>
      <c r="BY2056" s="103"/>
    </row>
    <row r="2057" spans="1:77">
      <c r="A2057" s="74"/>
      <c r="D2057" s="70"/>
      <c r="N2057" s="70"/>
      <c r="BY2057" s="103"/>
    </row>
    <row r="2058" spans="1:77">
      <c r="A2058" s="74"/>
      <c r="D2058" s="70"/>
      <c r="N2058" s="70"/>
      <c r="BY2058" s="103"/>
    </row>
    <row r="2059" spans="1:77">
      <c r="A2059" s="74"/>
      <c r="D2059" s="70"/>
      <c r="N2059" s="70"/>
      <c r="BY2059" s="103"/>
    </row>
    <row r="2060" spans="1:77">
      <c r="A2060" s="74"/>
      <c r="D2060" s="70"/>
      <c r="N2060" s="70"/>
      <c r="BY2060" s="103"/>
    </row>
    <row r="2061" spans="1:77">
      <c r="A2061" s="74"/>
      <c r="D2061" s="70"/>
      <c r="N2061" s="70"/>
      <c r="BY2061" s="103"/>
    </row>
    <row r="2062" spans="1:77">
      <c r="A2062" s="74"/>
      <c r="D2062" s="70"/>
      <c r="N2062" s="70"/>
      <c r="BY2062" s="103"/>
    </row>
    <row r="2063" spans="1:77">
      <c r="A2063" s="74"/>
      <c r="D2063" s="70"/>
      <c r="N2063" s="70"/>
      <c r="BY2063" s="103"/>
    </row>
    <row r="2064" spans="1:77">
      <c r="A2064" s="74"/>
      <c r="D2064" s="70"/>
      <c r="N2064" s="70"/>
      <c r="BY2064" s="103"/>
    </row>
    <row r="2065" spans="1:77">
      <c r="A2065" s="74"/>
      <c r="D2065" s="70"/>
      <c r="N2065" s="70"/>
      <c r="BY2065" s="103"/>
    </row>
    <row r="2066" spans="1:77">
      <c r="A2066" s="74"/>
      <c r="D2066" s="70"/>
      <c r="N2066" s="70"/>
      <c r="BY2066" s="103"/>
    </row>
    <row r="2067" spans="1:77">
      <c r="A2067" s="74"/>
      <c r="D2067" s="70"/>
      <c r="N2067" s="70"/>
      <c r="BY2067" s="103"/>
    </row>
    <row r="2068" spans="1:77">
      <c r="A2068" s="74"/>
      <c r="D2068" s="70"/>
      <c r="N2068" s="70"/>
      <c r="BY2068" s="103"/>
    </row>
    <row r="2069" spans="1:77">
      <c r="A2069" s="74"/>
      <c r="D2069" s="70"/>
      <c r="N2069" s="70"/>
      <c r="BY2069" s="103"/>
    </row>
    <row r="2070" spans="1:77">
      <c r="A2070" s="74"/>
      <c r="D2070" s="70"/>
      <c r="N2070" s="70"/>
      <c r="BY2070" s="103"/>
    </row>
    <row r="2071" spans="1:77">
      <c r="A2071" s="74"/>
      <c r="D2071" s="70"/>
      <c r="N2071" s="70"/>
      <c r="BY2071" s="103"/>
    </row>
    <row r="2072" spans="1:77">
      <c r="A2072" s="74"/>
      <c r="D2072" s="70"/>
      <c r="N2072" s="70"/>
      <c r="BY2072" s="103"/>
    </row>
    <row r="2073" spans="1:77">
      <c r="A2073" s="74"/>
      <c r="D2073" s="70"/>
      <c r="N2073" s="70"/>
      <c r="BY2073" s="103"/>
    </row>
    <row r="2074" spans="1:77">
      <c r="A2074" s="74"/>
      <c r="D2074" s="70"/>
      <c r="N2074" s="70"/>
      <c r="BY2074" s="103"/>
    </row>
    <row r="2075" spans="1:77">
      <c r="A2075" s="74"/>
      <c r="D2075" s="70"/>
      <c r="N2075" s="70"/>
      <c r="BY2075" s="103"/>
    </row>
    <row r="2076" spans="1:77">
      <c r="A2076" s="74"/>
      <c r="D2076" s="70"/>
      <c r="N2076" s="70"/>
      <c r="BY2076" s="103"/>
    </row>
    <row r="2077" spans="1:77">
      <c r="A2077" s="74"/>
      <c r="D2077" s="70"/>
      <c r="N2077" s="70"/>
      <c r="BY2077" s="103"/>
    </row>
    <row r="2078" spans="1:77">
      <c r="A2078" s="74"/>
      <c r="D2078" s="70"/>
      <c r="N2078" s="70"/>
      <c r="BY2078" s="103"/>
    </row>
    <row r="2079" spans="1:77">
      <c r="A2079" s="74"/>
      <c r="D2079" s="70"/>
      <c r="N2079" s="70"/>
      <c r="BY2079" s="103"/>
    </row>
    <row r="2080" spans="1:77">
      <c r="A2080" s="74"/>
      <c r="D2080" s="70"/>
      <c r="N2080" s="70"/>
      <c r="BY2080" s="103"/>
    </row>
    <row r="2081" spans="1:77">
      <c r="A2081" s="74"/>
      <c r="D2081" s="70"/>
      <c r="N2081" s="70"/>
      <c r="BY2081" s="103"/>
    </row>
    <row r="2082" spans="1:77">
      <c r="A2082" s="74"/>
      <c r="D2082" s="70"/>
      <c r="N2082" s="70"/>
      <c r="BY2082" s="103"/>
    </row>
    <row r="2083" spans="1:77">
      <c r="A2083" s="74"/>
      <c r="D2083" s="70"/>
      <c r="N2083" s="70"/>
      <c r="BY2083" s="103"/>
    </row>
    <row r="2084" spans="1:77">
      <c r="A2084" s="74"/>
      <c r="D2084" s="70"/>
      <c r="N2084" s="70"/>
      <c r="BY2084" s="103"/>
    </row>
    <row r="2085" spans="1:77">
      <c r="A2085" s="74"/>
      <c r="D2085" s="70"/>
      <c r="N2085" s="70"/>
      <c r="BY2085" s="103"/>
    </row>
    <row r="2086" spans="1:77">
      <c r="A2086" s="74"/>
      <c r="D2086" s="70"/>
      <c r="N2086" s="70"/>
      <c r="BY2086" s="103"/>
    </row>
    <row r="2087" spans="1:77">
      <c r="A2087" s="74"/>
      <c r="D2087" s="70"/>
      <c r="N2087" s="70"/>
      <c r="BY2087" s="103"/>
    </row>
    <row r="2088" spans="1:77">
      <c r="A2088" s="74"/>
      <c r="D2088" s="70"/>
      <c r="N2088" s="70"/>
      <c r="BY2088" s="103"/>
    </row>
    <row r="2089" spans="1:77">
      <c r="A2089" s="74"/>
      <c r="D2089" s="70"/>
      <c r="N2089" s="70"/>
      <c r="BY2089" s="103"/>
    </row>
    <row r="2090" spans="1:77">
      <c r="A2090" s="74"/>
      <c r="D2090" s="70"/>
      <c r="N2090" s="70"/>
      <c r="BY2090" s="103"/>
    </row>
    <row r="2091" spans="1:77">
      <c r="A2091" s="74"/>
      <c r="D2091" s="70"/>
      <c r="N2091" s="70"/>
      <c r="BY2091" s="103"/>
    </row>
    <row r="2092" spans="1:77">
      <c r="A2092" s="74"/>
      <c r="D2092" s="70"/>
      <c r="N2092" s="70"/>
      <c r="BY2092" s="103"/>
    </row>
    <row r="2093" spans="1:77">
      <c r="A2093" s="74"/>
      <c r="D2093" s="70"/>
      <c r="N2093" s="70"/>
      <c r="BY2093" s="103"/>
    </row>
    <row r="2094" spans="1:77">
      <c r="A2094" s="74"/>
      <c r="D2094" s="70"/>
      <c r="N2094" s="70"/>
      <c r="BY2094" s="103"/>
    </row>
    <row r="2095" spans="1:77">
      <c r="A2095" s="74"/>
      <c r="D2095" s="70"/>
      <c r="N2095" s="70"/>
      <c r="BY2095" s="103"/>
    </row>
    <row r="2096" spans="1:77">
      <c r="A2096" s="74"/>
      <c r="D2096" s="70"/>
      <c r="N2096" s="70"/>
      <c r="BY2096" s="103"/>
    </row>
    <row r="2097" spans="1:77">
      <c r="A2097" s="74"/>
      <c r="D2097" s="70"/>
      <c r="N2097" s="70"/>
      <c r="BY2097" s="103"/>
    </row>
    <row r="2098" spans="1:77">
      <c r="A2098" s="74"/>
      <c r="D2098" s="70"/>
      <c r="N2098" s="70"/>
      <c r="BY2098" s="103"/>
    </row>
    <row r="2099" spans="1:77">
      <c r="A2099" s="74"/>
      <c r="D2099" s="70"/>
      <c r="N2099" s="70"/>
      <c r="BY2099" s="103"/>
    </row>
    <row r="2100" spans="1:77">
      <c r="A2100" s="74"/>
      <c r="D2100" s="70"/>
      <c r="N2100" s="70"/>
      <c r="BY2100" s="103"/>
    </row>
    <row r="2101" spans="1:77">
      <c r="A2101" s="74"/>
      <c r="D2101" s="70"/>
      <c r="N2101" s="70"/>
      <c r="BY2101" s="103"/>
    </row>
    <row r="2102" spans="1:77">
      <c r="A2102" s="74"/>
      <c r="D2102" s="70"/>
      <c r="N2102" s="70"/>
      <c r="BY2102" s="103"/>
    </row>
    <row r="2103" spans="1:77">
      <c r="A2103" s="74"/>
      <c r="D2103" s="70"/>
      <c r="N2103" s="70"/>
      <c r="BY2103" s="103"/>
    </row>
    <row r="2104" spans="1:77">
      <c r="A2104" s="74"/>
      <c r="D2104" s="70"/>
      <c r="N2104" s="70"/>
      <c r="BY2104" s="103"/>
    </row>
    <row r="2105" spans="1:77">
      <c r="A2105" s="74"/>
      <c r="D2105" s="70"/>
      <c r="N2105" s="70"/>
      <c r="BY2105" s="103"/>
    </row>
    <row r="2106" spans="1:77">
      <c r="A2106" s="74"/>
      <c r="D2106" s="70"/>
      <c r="N2106" s="70"/>
      <c r="BY2106" s="103"/>
    </row>
    <row r="2107" spans="1:77">
      <c r="A2107" s="74"/>
      <c r="D2107" s="70"/>
      <c r="N2107" s="70"/>
      <c r="BY2107" s="103"/>
    </row>
    <row r="2108" spans="1:77">
      <c r="A2108" s="74"/>
      <c r="D2108" s="70"/>
      <c r="N2108" s="70"/>
      <c r="BY2108" s="103"/>
    </row>
    <row r="2109" spans="1:77">
      <c r="A2109" s="74"/>
      <c r="D2109" s="70"/>
      <c r="N2109" s="70"/>
      <c r="BY2109" s="103"/>
    </row>
    <row r="2110" spans="1:77">
      <c r="A2110" s="74"/>
      <c r="D2110" s="70"/>
      <c r="N2110" s="70"/>
      <c r="BY2110" s="103"/>
    </row>
    <row r="2111" spans="1:77">
      <c r="A2111" s="74"/>
      <c r="D2111" s="70"/>
      <c r="N2111" s="70"/>
      <c r="BY2111" s="103"/>
    </row>
    <row r="2112" spans="1:77">
      <c r="A2112" s="74"/>
      <c r="D2112" s="70"/>
      <c r="N2112" s="70"/>
      <c r="BY2112" s="103"/>
    </row>
    <row r="2113" spans="1:77">
      <c r="A2113" s="74"/>
      <c r="D2113" s="70"/>
      <c r="N2113" s="70"/>
      <c r="BY2113" s="103"/>
    </row>
    <row r="2114" spans="1:77">
      <c r="A2114" s="74"/>
      <c r="D2114" s="70"/>
      <c r="N2114" s="70"/>
      <c r="BY2114" s="103"/>
    </row>
    <row r="2115" spans="1:77">
      <c r="A2115" s="74"/>
      <c r="D2115" s="70"/>
      <c r="N2115" s="70"/>
      <c r="BY2115" s="103"/>
    </row>
    <row r="2116" spans="1:77">
      <c r="A2116" s="74"/>
      <c r="D2116" s="70"/>
      <c r="N2116" s="70"/>
      <c r="BY2116" s="103"/>
    </row>
    <row r="2117" spans="1:77">
      <c r="A2117" s="74"/>
      <c r="D2117" s="70"/>
      <c r="N2117" s="70"/>
      <c r="BY2117" s="103"/>
    </row>
    <row r="2118" spans="1:77">
      <c r="A2118" s="74"/>
      <c r="D2118" s="70"/>
      <c r="N2118" s="70"/>
      <c r="BY2118" s="103"/>
    </row>
    <row r="2119" spans="1:77">
      <c r="A2119" s="74"/>
      <c r="D2119" s="70"/>
      <c r="N2119" s="70"/>
      <c r="BY2119" s="103"/>
    </row>
    <row r="2120" spans="1:77">
      <c r="A2120" s="74"/>
      <c r="D2120" s="70"/>
      <c r="N2120" s="70"/>
      <c r="BY2120" s="103"/>
    </row>
    <row r="2121" spans="1:77">
      <c r="A2121" s="74"/>
      <c r="D2121" s="70"/>
      <c r="N2121" s="70"/>
      <c r="BY2121" s="103"/>
    </row>
    <row r="2122" spans="1:77">
      <c r="A2122" s="74"/>
      <c r="D2122" s="70"/>
      <c r="N2122" s="70"/>
      <c r="BY2122" s="103"/>
    </row>
    <row r="2123" spans="1:77">
      <c r="A2123" s="74"/>
      <c r="D2123" s="70"/>
      <c r="N2123" s="70"/>
      <c r="BY2123" s="103"/>
    </row>
    <row r="2124" spans="1:77">
      <c r="A2124" s="74"/>
      <c r="D2124" s="70"/>
      <c r="N2124" s="70"/>
      <c r="BY2124" s="103"/>
    </row>
    <row r="2125" spans="1:77">
      <c r="A2125" s="74"/>
      <c r="D2125" s="70"/>
      <c r="N2125" s="70"/>
      <c r="BY2125" s="103"/>
    </row>
    <row r="2126" spans="1:77">
      <c r="A2126" s="74"/>
      <c r="D2126" s="70"/>
      <c r="N2126" s="70"/>
      <c r="BY2126" s="103"/>
    </row>
    <row r="2127" spans="1:77">
      <c r="A2127" s="74"/>
      <c r="D2127" s="70"/>
      <c r="N2127" s="70"/>
      <c r="BY2127" s="103"/>
    </row>
    <row r="2128" spans="1:77">
      <c r="A2128" s="74"/>
      <c r="D2128" s="70"/>
      <c r="N2128" s="70"/>
      <c r="BY2128" s="103"/>
    </row>
    <row r="2129" spans="1:77">
      <c r="A2129" s="74"/>
      <c r="D2129" s="70"/>
      <c r="N2129" s="70"/>
      <c r="BY2129" s="103"/>
    </row>
    <row r="2130" spans="1:77">
      <c r="A2130" s="74"/>
      <c r="D2130" s="70"/>
      <c r="N2130" s="70"/>
      <c r="BY2130" s="103"/>
    </row>
    <row r="2131" spans="1:77">
      <c r="A2131" s="74"/>
      <c r="D2131" s="70"/>
      <c r="N2131" s="70"/>
      <c r="BY2131" s="103"/>
    </row>
    <row r="2132" spans="1:77">
      <c r="A2132" s="74"/>
      <c r="D2132" s="70"/>
      <c r="N2132" s="70"/>
      <c r="BY2132" s="103"/>
    </row>
    <row r="2133" spans="1:77">
      <c r="A2133" s="74"/>
      <c r="D2133" s="70"/>
      <c r="N2133" s="70"/>
      <c r="BY2133" s="103"/>
    </row>
    <row r="2134" spans="1:77">
      <c r="A2134" s="74"/>
      <c r="D2134" s="70"/>
      <c r="N2134" s="70"/>
      <c r="BY2134" s="103"/>
    </row>
    <row r="2135" spans="1:77">
      <c r="A2135" s="74"/>
      <c r="D2135" s="70"/>
      <c r="N2135" s="70"/>
      <c r="BY2135" s="103"/>
    </row>
    <row r="2136" spans="1:77">
      <c r="A2136" s="74"/>
      <c r="D2136" s="70"/>
      <c r="N2136" s="70"/>
      <c r="BY2136" s="103"/>
    </row>
    <row r="2137" spans="1:77">
      <c r="A2137" s="74"/>
      <c r="D2137" s="70"/>
      <c r="N2137" s="70"/>
      <c r="BY2137" s="103"/>
    </row>
    <row r="2138" spans="1:77">
      <c r="A2138" s="74"/>
      <c r="D2138" s="70"/>
      <c r="N2138" s="70"/>
      <c r="BY2138" s="103"/>
    </row>
    <row r="2139" spans="1:77">
      <c r="A2139" s="74"/>
      <c r="D2139" s="70"/>
      <c r="N2139" s="70"/>
      <c r="BY2139" s="103"/>
    </row>
    <row r="2140" spans="1:77">
      <c r="A2140" s="74"/>
      <c r="D2140" s="70"/>
      <c r="N2140" s="70"/>
      <c r="BY2140" s="103"/>
    </row>
    <row r="2141" spans="1:77">
      <c r="A2141" s="74"/>
      <c r="D2141" s="70"/>
      <c r="N2141" s="70"/>
      <c r="BY2141" s="103"/>
    </row>
    <row r="2142" spans="1:77">
      <c r="A2142" s="74"/>
      <c r="D2142" s="70"/>
      <c r="N2142" s="70"/>
      <c r="BY2142" s="103"/>
    </row>
    <row r="2143" spans="1:77">
      <c r="A2143" s="74"/>
      <c r="D2143" s="70"/>
      <c r="N2143" s="70"/>
      <c r="BY2143" s="103"/>
    </row>
    <row r="2144" spans="1:77">
      <c r="A2144" s="74"/>
      <c r="D2144" s="70"/>
      <c r="N2144" s="70"/>
      <c r="BY2144" s="103"/>
    </row>
    <row r="2145" spans="1:77">
      <c r="A2145" s="74"/>
      <c r="D2145" s="70"/>
      <c r="N2145" s="70"/>
      <c r="BY2145" s="103"/>
    </row>
    <row r="2146" spans="1:77">
      <c r="A2146" s="74"/>
      <c r="D2146" s="70"/>
      <c r="N2146" s="70"/>
      <c r="BY2146" s="103"/>
    </row>
    <row r="2147" spans="1:77">
      <c r="A2147" s="74"/>
      <c r="D2147" s="70"/>
      <c r="N2147" s="70"/>
      <c r="BY2147" s="103"/>
    </row>
    <row r="2148" spans="1:77">
      <c r="A2148" s="74"/>
      <c r="D2148" s="70"/>
      <c r="N2148" s="70"/>
      <c r="BY2148" s="103"/>
    </row>
    <row r="2149" spans="1:77">
      <c r="A2149" s="74"/>
      <c r="D2149" s="70"/>
      <c r="N2149" s="70"/>
      <c r="BY2149" s="103"/>
    </row>
    <row r="2150" spans="1:77">
      <c r="A2150" s="74"/>
      <c r="D2150" s="70"/>
      <c r="N2150" s="70"/>
      <c r="BY2150" s="103"/>
    </row>
    <row r="2151" spans="1:77">
      <c r="A2151" s="74"/>
      <c r="D2151" s="70"/>
      <c r="N2151" s="70"/>
      <c r="BY2151" s="103"/>
    </row>
    <row r="2152" spans="1:77">
      <c r="A2152" s="74"/>
      <c r="D2152" s="70"/>
      <c r="N2152" s="70"/>
      <c r="BY2152" s="103"/>
    </row>
    <row r="2153" spans="1:77">
      <c r="A2153" s="74"/>
      <c r="D2153" s="70"/>
      <c r="N2153" s="70"/>
      <c r="BY2153" s="103"/>
    </row>
    <row r="2154" spans="1:77">
      <c r="A2154" s="74"/>
      <c r="D2154" s="70"/>
      <c r="N2154" s="70"/>
      <c r="BY2154" s="103"/>
    </row>
    <row r="2155" spans="1:77">
      <c r="A2155" s="74"/>
      <c r="D2155" s="70"/>
      <c r="N2155" s="70"/>
      <c r="BY2155" s="103"/>
    </row>
    <row r="2156" spans="1:77">
      <c r="A2156" s="74"/>
      <c r="D2156" s="70"/>
      <c r="N2156" s="70"/>
      <c r="BY2156" s="103"/>
    </row>
    <row r="2157" spans="1:77">
      <c r="A2157" s="74"/>
      <c r="D2157" s="70"/>
      <c r="N2157" s="70"/>
      <c r="BY2157" s="103"/>
    </row>
    <row r="2158" spans="1:77">
      <c r="A2158" s="74"/>
      <c r="D2158" s="70"/>
      <c r="N2158" s="70"/>
      <c r="BY2158" s="103"/>
    </row>
    <row r="2159" spans="1:77">
      <c r="A2159" s="74"/>
      <c r="D2159" s="70"/>
      <c r="N2159" s="70"/>
      <c r="BY2159" s="103"/>
    </row>
    <row r="2160" spans="1:77">
      <c r="A2160" s="74"/>
      <c r="D2160" s="70"/>
      <c r="N2160" s="70"/>
      <c r="BY2160" s="103"/>
    </row>
    <row r="2161" spans="1:77">
      <c r="A2161" s="74"/>
      <c r="D2161" s="70"/>
      <c r="N2161" s="70"/>
      <c r="BY2161" s="103"/>
    </row>
    <row r="2162" spans="1:77">
      <c r="A2162" s="74"/>
      <c r="D2162" s="70"/>
      <c r="N2162" s="70"/>
      <c r="BY2162" s="103"/>
    </row>
    <row r="2163" spans="1:77">
      <c r="A2163" s="74"/>
      <c r="D2163" s="70"/>
      <c r="N2163" s="70"/>
      <c r="BY2163" s="103"/>
    </row>
    <row r="2164" spans="1:77">
      <c r="A2164" s="74"/>
      <c r="D2164" s="70"/>
      <c r="N2164" s="70"/>
      <c r="BY2164" s="103"/>
    </row>
    <row r="2165" spans="1:77">
      <c r="A2165" s="74"/>
      <c r="D2165" s="70"/>
      <c r="N2165" s="70"/>
      <c r="BY2165" s="103"/>
    </row>
    <row r="2166" spans="1:77">
      <c r="A2166" s="74"/>
      <c r="D2166" s="70"/>
      <c r="N2166" s="70"/>
      <c r="BY2166" s="103"/>
    </row>
    <row r="2167" spans="1:77">
      <c r="A2167" s="74"/>
      <c r="D2167" s="70"/>
      <c r="N2167" s="70"/>
      <c r="BY2167" s="103"/>
    </row>
    <row r="2168" spans="1:77">
      <c r="A2168" s="74"/>
      <c r="D2168" s="70"/>
      <c r="N2168" s="70"/>
      <c r="BY2168" s="103"/>
    </row>
    <row r="2169" spans="1:77">
      <c r="A2169" s="74"/>
      <c r="D2169" s="70"/>
      <c r="N2169" s="70"/>
      <c r="BY2169" s="103"/>
    </row>
    <row r="2170" spans="1:77">
      <c r="A2170" s="74"/>
      <c r="D2170" s="70"/>
      <c r="N2170" s="70"/>
      <c r="BY2170" s="103"/>
    </row>
    <row r="2171" spans="1:77">
      <c r="A2171" s="74"/>
      <c r="D2171" s="70"/>
      <c r="N2171" s="70"/>
      <c r="BY2171" s="103"/>
    </row>
    <row r="2172" spans="1:77">
      <c r="A2172" s="74"/>
      <c r="D2172" s="70"/>
      <c r="N2172" s="70"/>
      <c r="BY2172" s="103"/>
    </row>
    <row r="2173" spans="1:77">
      <c r="A2173" s="74"/>
      <c r="D2173" s="70"/>
      <c r="N2173" s="70"/>
      <c r="BY2173" s="103"/>
    </row>
    <row r="2174" spans="1:77">
      <c r="A2174" s="74"/>
      <c r="D2174" s="70"/>
      <c r="N2174" s="70"/>
      <c r="BY2174" s="103"/>
    </row>
    <row r="2175" spans="1:77">
      <c r="A2175" s="74"/>
      <c r="D2175" s="70"/>
      <c r="N2175" s="70"/>
      <c r="BY2175" s="103"/>
    </row>
    <row r="2176" spans="1:77">
      <c r="A2176" s="74"/>
      <c r="D2176" s="70"/>
      <c r="N2176" s="70"/>
      <c r="BY2176" s="103"/>
    </row>
    <row r="2177" spans="1:77">
      <c r="A2177" s="74"/>
      <c r="D2177" s="70"/>
      <c r="N2177" s="70"/>
      <c r="BY2177" s="103"/>
    </row>
    <row r="2178" spans="1:77">
      <c r="A2178" s="74"/>
      <c r="D2178" s="70"/>
      <c r="N2178" s="70"/>
      <c r="BY2178" s="103"/>
    </row>
    <row r="2179" spans="1:77">
      <c r="A2179" s="74"/>
      <c r="D2179" s="70"/>
      <c r="N2179" s="70"/>
      <c r="BY2179" s="103"/>
    </row>
    <row r="2180" spans="1:77">
      <c r="A2180" s="74"/>
      <c r="D2180" s="70"/>
      <c r="N2180" s="70"/>
      <c r="BY2180" s="103"/>
    </row>
    <row r="2181" spans="1:77">
      <c r="A2181" s="74"/>
      <c r="D2181" s="70"/>
      <c r="N2181" s="70"/>
      <c r="BY2181" s="103"/>
    </row>
    <row r="2182" spans="1:77">
      <c r="A2182" s="74"/>
      <c r="D2182" s="70"/>
      <c r="N2182" s="70"/>
      <c r="BY2182" s="103"/>
    </row>
    <row r="2183" spans="1:77">
      <c r="A2183" s="74"/>
      <c r="D2183" s="70"/>
      <c r="N2183" s="70"/>
      <c r="BY2183" s="103"/>
    </row>
    <row r="2184" spans="1:77">
      <c r="A2184" s="74"/>
      <c r="D2184" s="70"/>
      <c r="N2184" s="70"/>
      <c r="BY2184" s="103"/>
    </row>
    <row r="2185" spans="1:77">
      <c r="A2185" s="74"/>
      <c r="D2185" s="70"/>
      <c r="N2185" s="70"/>
      <c r="BY2185" s="103"/>
    </row>
    <row r="2186" spans="1:77">
      <c r="A2186" s="74"/>
      <c r="D2186" s="70"/>
      <c r="N2186" s="70"/>
      <c r="BY2186" s="103"/>
    </row>
    <row r="2187" spans="1:77">
      <c r="A2187" s="74"/>
      <c r="D2187" s="70"/>
      <c r="N2187" s="70"/>
      <c r="BY2187" s="103"/>
    </row>
    <row r="2188" spans="1:77">
      <c r="A2188" s="74"/>
      <c r="D2188" s="70"/>
      <c r="N2188" s="70"/>
      <c r="BY2188" s="103"/>
    </row>
    <row r="2189" spans="1:77">
      <c r="A2189" s="74"/>
      <c r="D2189" s="70"/>
      <c r="N2189" s="70"/>
      <c r="BY2189" s="103"/>
    </row>
    <row r="2190" spans="1:77">
      <c r="A2190" s="74"/>
      <c r="D2190" s="70"/>
      <c r="N2190" s="70"/>
      <c r="BY2190" s="103"/>
    </row>
    <row r="2191" spans="1:77">
      <c r="A2191" s="74"/>
      <c r="D2191" s="70"/>
      <c r="N2191" s="70"/>
      <c r="BY2191" s="103"/>
    </row>
    <row r="2192" spans="1:77">
      <c r="A2192" s="74"/>
      <c r="D2192" s="70"/>
      <c r="N2192" s="70"/>
      <c r="BY2192" s="103"/>
    </row>
    <row r="2193" spans="1:77">
      <c r="A2193" s="74"/>
      <c r="D2193" s="70"/>
      <c r="N2193" s="70"/>
      <c r="BY2193" s="103"/>
    </row>
    <row r="2194" spans="1:77">
      <c r="A2194" s="74"/>
      <c r="D2194" s="70"/>
      <c r="N2194" s="70"/>
      <c r="BY2194" s="103"/>
    </row>
    <row r="2195" spans="1:77">
      <c r="A2195" s="74"/>
      <c r="D2195" s="70"/>
      <c r="N2195" s="70"/>
      <c r="BY2195" s="103"/>
    </row>
    <row r="2196" spans="1:77">
      <c r="A2196" s="74"/>
      <c r="D2196" s="70"/>
      <c r="N2196" s="70"/>
      <c r="BY2196" s="103"/>
    </row>
    <row r="2197" spans="1:77">
      <c r="A2197" s="74"/>
      <c r="D2197" s="70"/>
      <c r="N2197" s="70"/>
      <c r="BY2197" s="103"/>
    </row>
    <row r="2198" spans="1:77">
      <c r="A2198" s="74"/>
      <c r="D2198" s="70"/>
      <c r="N2198" s="70"/>
      <c r="BY2198" s="103"/>
    </row>
    <row r="2199" spans="1:77">
      <c r="A2199" s="74"/>
      <c r="D2199" s="70"/>
      <c r="N2199" s="70"/>
      <c r="BY2199" s="103"/>
    </row>
    <row r="2200" spans="1:77">
      <c r="A2200" s="74"/>
      <c r="D2200" s="70"/>
      <c r="N2200" s="70"/>
      <c r="BY2200" s="103"/>
    </row>
    <row r="2201" spans="1:77">
      <c r="A2201" s="74"/>
      <c r="D2201" s="70"/>
      <c r="N2201" s="70"/>
      <c r="BY2201" s="103"/>
    </row>
    <row r="2202" spans="1:77">
      <c r="A2202" s="74"/>
      <c r="D2202" s="70"/>
      <c r="N2202" s="70"/>
      <c r="BY2202" s="103"/>
    </row>
    <row r="2203" spans="1:77">
      <c r="A2203" s="74"/>
      <c r="D2203" s="70"/>
      <c r="N2203" s="70"/>
      <c r="BY2203" s="103"/>
    </row>
    <row r="2204" spans="1:77">
      <c r="A2204" s="74"/>
      <c r="D2204" s="70"/>
      <c r="N2204" s="70"/>
      <c r="BY2204" s="103"/>
    </row>
    <row r="2205" spans="1:77">
      <c r="A2205" s="74"/>
      <c r="D2205" s="70"/>
      <c r="N2205" s="70"/>
      <c r="BY2205" s="103"/>
    </row>
    <row r="2206" spans="1:77">
      <c r="A2206" s="74"/>
      <c r="D2206" s="70"/>
      <c r="N2206" s="70"/>
      <c r="BY2206" s="103"/>
    </row>
    <row r="2207" spans="1:77">
      <c r="A2207" s="74"/>
      <c r="D2207" s="70"/>
      <c r="N2207" s="70"/>
      <c r="BY2207" s="103"/>
    </row>
    <row r="2208" spans="1:77">
      <c r="A2208" s="74"/>
      <c r="D2208" s="70"/>
      <c r="N2208" s="70"/>
      <c r="BY2208" s="103"/>
    </row>
    <row r="2209" spans="1:77">
      <c r="A2209" s="74"/>
      <c r="D2209" s="70"/>
      <c r="N2209" s="70"/>
      <c r="BY2209" s="103"/>
    </row>
    <row r="2210" spans="1:77">
      <c r="A2210" s="74"/>
      <c r="D2210" s="70"/>
      <c r="N2210" s="70"/>
      <c r="BY2210" s="103"/>
    </row>
    <row r="2211" spans="1:77">
      <c r="A2211" s="74"/>
      <c r="D2211" s="70"/>
      <c r="N2211" s="70"/>
      <c r="BY2211" s="103"/>
    </row>
    <row r="2212" spans="1:77">
      <c r="A2212" s="74"/>
      <c r="D2212" s="70"/>
      <c r="N2212" s="70"/>
      <c r="BY2212" s="103"/>
    </row>
    <row r="2213" spans="1:77">
      <c r="A2213" s="74"/>
      <c r="D2213" s="70"/>
      <c r="N2213" s="70"/>
      <c r="BY2213" s="103"/>
    </row>
    <row r="2214" spans="1:77">
      <c r="A2214" s="74"/>
      <c r="D2214" s="70"/>
      <c r="N2214" s="70"/>
      <c r="BY2214" s="103"/>
    </row>
    <row r="2215" spans="1:77">
      <c r="A2215" s="74"/>
      <c r="D2215" s="70"/>
      <c r="N2215" s="70"/>
      <c r="BY2215" s="103"/>
    </row>
    <row r="2216" spans="1:77">
      <c r="A2216" s="74"/>
      <c r="D2216" s="70"/>
      <c r="N2216" s="70"/>
      <c r="BY2216" s="103"/>
    </row>
    <row r="2217" spans="1:77">
      <c r="A2217" s="74"/>
      <c r="D2217" s="70"/>
      <c r="N2217" s="70"/>
      <c r="BY2217" s="103"/>
    </row>
    <row r="2218" spans="1:77">
      <c r="A2218" s="74"/>
      <c r="D2218" s="70"/>
      <c r="N2218" s="70"/>
      <c r="BY2218" s="103"/>
    </row>
    <row r="2219" spans="1:77">
      <c r="A2219" s="74"/>
      <c r="D2219" s="70"/>
      <c r="N2219" s="70"/>
      <c r="BY2219" s="103"/>
    </row>
    <row r="2220" spans="1:77">
      <c r="A2220" s="74"/>
      <c r="D2220" s="70"/>
      <c r="N2220" s="70"/>
      <c r="BY2220" s="103"/>
    </row>
    <row r="2221" spans="1:77">
      <c r="A2221" s="74"/>
      <c r="D2221" s="70"/>
      <c r="N2221" s="70"/>
      <c r="BY2221" s="103"/>
    </row>
    <row r="2222" spans="1:77">
      <c r="A2222" s="74"/>
      <c r="D2222" s="70"/>
      <c r="N2222" s="70"/>
      <c r="BY2222" s="103"/>
    </row>
    <row r="2223" spans="1:77">
      <c r="A2223" s="74"/>
      <c r="D2223" s="70"/>
      <c r="N2223" s="70"/>
      <c r="BY2223" s="103"/>
    </row>
    <row r="2224" spans="1:77">
      <c r="A2224" s="74"/>
      <c r="D2224" s="70"/>
      <c r="N2224" s="70"/>
      <c r="BY2224" s="103"/>
    </row>
    <row r="2225" spans="1:77">
      <c r="A2225" s="74"/>
      <c r="D2225" s="70"/>
      <c r="N2225" s="70"/>
      <c r="BY2225" s="103"/>
    </row>
    <row r="2226" spans="1:77">
      <c r="A2226" s="74"/>
      <c r="D2226" s="70"/>
      <c r="N2226" s="70"/>
      <c r="BY2226" s="103"/>
    </row>
    <row r="2227" spans="1:77">
      <c r="A2227" s="74"/>
      <c r="D2227" s="70"/>
      <c r="N2227" s="70"/>
      <c r="BY2227" s="103"/>
    </row>
    <row r="2228" spans="1:77">
      <c r="A2228" s="74"/>
      <c r="D2228" s="70"/>
      <c r="N2228" s="70"/>
      <c r="BY2228" s="103"/>
    </row>
    <row r="2229" spans="1:77">
      <c r="A2229" s="74"/>
      <c r="D2229" s="70"/>
      <c r="N2229" s="70"/>
      <c r="BY2229" s="103"/>
    </row>
    <row r="2230" spans="1:77">
      <c r="A2230" s="74"/>
      <c r="D2230" s="70"/>
      <c r="N2230" s="70"/>
      <c r="BY2230" s="103"/>
    </row>
    <row r="2231" spans="1:77">
      <c r="A2231" s="74"/>
      <c r="D2231" s="70"/>
      <c r="N2231" s="70"/>
      <c r="BY2231" s="103"/>
    </row>
    <row r="2232" spans="1:77">
      <c r="A2232" s="74"/>
      <c r="D2232" s="70"/>
      <c r="N2232" s="70"/>
      <c r="BY2232" s="103"/>
    </row>
    <row r="2233" spans="1:77">
      <c r="A2233" s="74"/>
      <c r="D2233" s="70"/>
      <c r="N2233" s="70"/>
      <c r="BY2233" s="103"/>
    </row>
    <row r="2234" spans="1:77">
      <c r="A2234" s="74"/>
      <c r="D2234" s="70"/>
      <c r="N2234" s="70"/>
      <c r="BY2234" s="103"/>
    </row>
    <row r="2235" spans="1:77">
      <c r="A2235" s="74"/>
      <c r="D2235" s="70"/>
      <c r="N2235" s="70"/>
      <c r="BY2235" s="103"/>
    </row>
    <row r="2236" spans="1:77">
      <c r="A2236" s="74"/>
      <c r="D2236" s="70"/>
      <c r="N2236" s="70"/>
      <c r="BY2236" s="103"/>
    </row>
    <row r="2237" spans="1:77">
      <c r="A2237" s="74"/>
      <c r="D2237" s="70"/>
      <c r="N2237" s="70"/>
      <c r="BY2237" s="103"/>
    </row>
    <row r="2238" spans="1:77">
      <c r="A2238" s="74"/>
      <c r="D2238" s="70"/>
      <c r="N2238" s="70"/>
      <c r="BY2238" s="103"/>
    </row>
    <row r="2239" spans="1:77">
      <c r="A2239" s="74"/>
      <c r="D2239" s="70"/>
      <c r="N2239" s="70"/>
      <c r="BY2239" s="103"/>
    </row>
    <row r="2240" spans="1:77">
      <c r="A2240" s="74"/>
      <c r="D2240" s="70"/>
      <c r="N2240" s="70"/>
      <c r="BY2240" s="103"/>
    </row>
    <row r="2241" spans="1:77">
      <c r="A2241" s="74"/>
      <c r="D2241" s="70"/>
      <c r="N2241" s="70"/>
      <c r="BY2241" s="103"/>
    </row>
    <row r="2242" spans="1:77">
      <c r="A2242" s="74"/>
      <c r="D2242" s="70"/>
      <c r="N2242" s="70"/>
      <c r="BY2242" s="103"/>
    </row>
    <row r="2243" spans="1:77">
      <c r="A2243" s="74"/>
      <c r="D2243" s="70"/>
      <c r="N2243" s="70"/>
      <c r="BY2243" s="103"/>
    </row>
    <row r="2244" spans="1:77">
      <c r="A2244" s="74"/>
      <c r="D2244" s="70"/>
      <c r="N2244" s="70"/>
      <c r="BY2244" s="103"/>
    </row>
    <row r="2245" spans="1:77">
      <c r="A2245" s="74"/>
      <c r="D2245" s="70"/>
      <c r="N2245" s="70"/>
      <c r="BY2245" s="103"/>
    </row>
    <row r="2246" spans="1:77">
      <c r="A2246" s="74"/>
      <c r="D2246" s="70"/>
      <c r="N2246" s="70"/>
      <c r="BY2246" s="103"/>
    </row>
    <row r="2247" spans="1:77">
      <c r="A2247" s="74"/>
      <c r="D2247" s="70"/>
      <c r="N2247" s="70"/>
      <c r="BY2247" s="103"/>
    </row>
    <row r="2248" spans="1:77">
      <c r="A2248" s="74"/>
      <c r="D2248" s="70"/>
      <c r="N2248" s="70"/>
      <c r="BY2248" s="103"/>
    </row>
    <row r="2249" spans="1:77">
      <c r="A2249" s="74"/>
      <c r="D2249" s="70"/>
      <c r="N2249" s="70"/>
      <c r="BY2249" s="103"/>
    </row>
    <row r="2250" spans="1:77">
      <c r="A2250" s="74"/>
      <c r="D2250" s="70"/>
      <c r="N2250" s="70"/>
      <c r="BY2250" s="103"/>
    </row>
    <row r="2251" spans="1:77">
      <c r="A2251" s="74"/>
      <c r="D2251" s="70"/>
      <c r="N2251" s="70"/>
      <c r="BY2251" s="103"/>
    </row>
    <row r="2252" spans="1:77">
      <c r="A2252" s="74"/>
      <c r="D2252" s="70"/>
      <c r="N2252" s="70"/>
      <c r="BY2252" s="103"/>
    </row>
    <row r="2253" spans="1:77">
      <c r="A2253" s="74"/>
      <c r="D2253" s="70"/>
      <c r="N2253" s="70"/>
      <c r="BY2253" s="103"/>
    </row>
    <row r="2254" spans="1:77">
      <c r="A2254" s="74"/>
      <c r="D2254" s="70"/>
      <c r="N2254" s="70"/>
      <c r="BY2254" s="103"/>
    </row>
    <row r="2255" spans="1:77">
      <c r="A2255" s="74"/>
      <c r="D2255" s="70"/>
      <c r="N2255" s="70"/>
      <c r="BY2255" s="103"/>
    </row>
    <row r="2256" spans="1:77">
      <c r="A2256" s="74"/>
      <c r="D2256" s="70"/>
      <c r="N2256" s="70"/>
      <c r="BY2256" s="103"/>
    </row>
    <row r="2257" spans="1:77">
      <c r="A2257" s="74"/>
      <c r="D2257" s="70"/>
      <c r="N2257" s="70"/>
      <c r="BY2257" s="103"/>
    </row>
    <row r="2258" spans="1:77">
      <c r="A2258" s="74"/>
      <c r="D2258" s="70"/>
      <c r="N2258" s="70"/>
      <c r="BY2258" s="103"/>
    </row>
    <row r="2259" spans="1:77">
      <c r="A2259" s="74"/>
      <c r="D2259" s="70"/>
      <c r="N2259" s="70"/>
      <c r="BY2259" s="103"/>
    </row>
    <row r="2260" spans="1:77">
      <c r="A2260" s="74"/>
      <c r="D2260" s="70"/>
      <c r="N2260" s="70"/>
      <c r="BY2260" s="103"/>
    </row>
    <row r="2261" spans="1:77">
      <c r="A2261" s="74"/>
      <c r="D2261" s="70"/>
      <c r="N2261" s="70"/>
      <c r="BY2261" s="103"/>
    </row>
    <row r="2262" spans="1:77">
      <c r="A2262" s="74"/>
      <c r="D2262" s="70"/>
      <c r="N2262" s="70"/>
      <c r="BY2262" s="103"/>
    </row>
    <row r="2263" spans="1:77">
      <c r="A2263" s="74"/>
      <c r="D2263" s="70"/>
      <c r="N2263" s="70"/>
      <c r="BY2263" s="103"/>
    </row>
    <row r="2264" spans="1:77">
      <c r="A2264" s="74"/>
      <c r="D2264" s="70"/>
      <c r="N2264" s="70"/>
      <c r="BY2264" s="103"/>
    </row>
    <row r="2265" spans="1:77">
      <c r="A2265" s="74"/>
      <c r="D2265" s="70"/>
      <c r="N2265" s="70"/>
      <c r="BY2265" s="103"/>
    </row>
    <row r="2266" spans="1:77">
      <c r="A2266" s="74"/>
      <c r="D2266" s="70"/>
      <c r="N2266" s="70"/>
      <c r="BY2266" s="103"/>
    </row>
    <row r="2267" spans="1:77">
      <c r="A2267" s="74"/>
      <c r="D2267" s="70"/>
      <c r="N2267" s="70"/>
      <c r="BY2267" s="103"/>
    </row>
    <row r="2268" spans="1:77">
      <c r="A2268" s="74"/>
      <c r="D2268" s="70"/>
      <c r="N2268" s="70"/>
      <c r="BY2268" s="103"/>
    </row>
    <row r="2269" spans="1:77">
      <c r="A2269" s="74"/>
      <c r="D2269" s="70"/>
      <c r="N2269" s="70"/>
      <c r="BY2269" s="103"/>
    </row>
    <row r="2270" spans="1:77">
      <c r="A2270" s="74"/>
      <c r="D2270" s="70"/>
      <c r="N2270" s="70"/>
      <c r="BY2270" s="103"/>
    </row>
    <row r="2271" spans="1:77">
      <c r="A2271" s="74"/>
      <c r="D2271" s="70"/>
      <c r="N2271" s="70"/>
      <c r="BY2271" s="103"/>
    </row>
    <row r="2272" spans="1:77">
      <c r="A2272" s="74"/>
      <c r="D2272" s="70"/>
      <c r="N2272" s="70"/>
      <c r="BY2272" s="103"/>
    </row>
    <row r="2273" spans="1:77">
      <c r="A2273" s="74"/>
      <c r="D2273" s="70"/>
      <c r="N2273" s="70"/>
      <c r="BY2273" s="103"/>
    </row>
    <row r="2274" spans="1:77">
      <c r="A2274" s="74"/>
      <c r="D2274" s="70"/>
      <c r="N2274" s="70"/>
      <c r="BY2274" s="103"/>
    </row>
    <row r="2275" spans="1:77">
      <c r="A2275" s="74"/>
      <c r="D2275" s="70"/>
      <c r="N2275" s="70"/>
      <c r="BY2275" s="103"/>
    </row>
    <row r="2276" spans="1:77">
      <c r="A2276" s="74"/>
      <c r="D2276" s="70"/>
      <c r="N2276" s="70"/>
      <c r="BY2276" s="103"/>
    </row>
    <row r="2277" spans="1:77">
      <c r="A2277" s="74"/>
      <c r="D2277" s="70"/>
      <c r="N2277" s="70"/>
      <c r="BY2277" s="103"/>
    </row>
    <row r="2278" spans="1:77">
      <c r="A2278" s="74"/>
      <c r="D2278" s="70"/>
      <c r="N2278" s="70"/>
      <c r="BY2278" s="103"/>
    </row>
    <row r="2279" spans="1:77">
      <c r="A2279" s="74"/>
      <c r="D2279" s="70"/>
      <c r="N2279" s="70"/>
      <c r="BY2279" s="103"/>
    </row>
    <row r="2280" spans="1:77">
      <c r="A2280" s="74"/>
      <c r="D2280" s="70"/>
      <c r="N2280" s="70"/>
      <c r="BY2280" s="103"/>
    </row>
    <row r="2281" spans="1:77">
      <c r="A2281" s="74"/>
      <c r="D2281" s="70"/>
      <c r="N2281" s="70"/>
      <c r="BY2281" s="103"/>
    </row>
    <row r="2282" spans="1:77">
      <c r="A2282" s="74"/>
      <c r="D2282" s="70"/>
      <c r="N2282" s="70"/>
      <c r="BY2282" s="103"/>
    </row>
    <row r="2283" spans="1:77">
      <c r="A2283" s="74"/>
      <c r="D2283" s="70"/>
      <c r="N2283" s="70"/>
      <c r="BY2283" s="103"/>
    </row>
    <row r="2284" spans="1:77">
      <c r="A2284" s="74"/>
      <c r="D2284" s="70"/>
      <c r="N2284" s="70"/>
      <c r="BY2284" s="103"/>
    </row>
    <row r="2285" spans="1:77">
      <c r="A2285" s="74"/>
      <c r="D2285" s="70"/>
      <c r="N2285" s="70"/>
      <c r="BY2285" s="103"/>
    </row>
    <row r="2286" spans="1:77">
      <c r="A2286" s="74"/>
      <c r="D2286" s="70"/>
      <c r="N2286" s="70"/>
      <c r="BY2286" s="103"/>
    </row>
    <row r="2287" spans="1:77">
      <c r="A2287" s="74"/>
      <c r="D2287" s="70"/>
      <c r="N2287" s="70"/>
      <c r="BY2287" s="103"/>
    </row>
    <row r="2288" spans="1:77">
      <c r="A2288" s="74"/>
      <c r="D2288" s="70"/>
      <c r="N2288" s="70"/>
      <c r="BY2288" s="103"/>
    </row>
    <row r="2289" spans="1:77">
      <c r="A2289" s="74"/>
      <c r="D2289" s="70"/>
      <c r="N2289" s="70"/>
      <c r="BY2289" s="103"/>
    </row>
    <row r="2290" spans="1:77">
      <c r="A2290" s="74"/>
      <c r="D2290" s="70"/>
      <c r="N2290" s="70"/>
      <c r="BY2290" s="103"/>
    </row>
    <row r="2291" spans="1:77">
      <c r="A2291" s="74"/>
      <c r="D2291" s="70"/>
      <c r="N2291" s="70"/>
      <c r="BY2291" s="103"/>
    </row>
    <row r="2292" spans="1:77">
      <c r="A2292" s="74"/>
      <c r="D2292" s="70"/>
      <c r="N2292" s="70"/>
      <c r="BY2292" s="103"/>
    </row>
    <row r="2293" spans="1:77">
      <c r="A2293" s="74"/>
      <c r="D2293" s="70"/>
      <c r="N2293" s="70"/>
      <c r="BY2293" s="103"/>
    </row>
    <row r="2294" spans="1:77">
      <c r="A2294" s="74"/>
      <c r="D2294" s="70"/>
      <c r="N2294" s="70"/>
      <c r="BY2294" s="103"/>
    </row>
    <row r="2295" spans="1:77">
      <c r="A2295" s="74"/>
      <c r="D2295" s="70"/>
      <c r="N2295" s="70"/>
      <c r="BY2295" s="103"/>
    </row>
    <row r="2296" spans="1:77">
      <c r="A2296" s="74"/>
      <c r="D2296" s="70"/>
      <c r="N2296" s="70"/>
      <c r="BY2296" s="103"/>
    </row>
    <row r="2297" spans="1:77">
      <c r="A2297" s="74"/>
      <c r="D2297" s="70"/>
      <c r="N2297" s="70"/>
      <c r="BY2297" s="103"/>
    </row>
    <row r="2298" spans="1:77">
      <c r="A2298" s="74"/>
      <c r="D2298" s="70"/>
      <c r="N2298" s="70"/>
      <c r="BY2298" s="103"/>
    </row>
    <row r="2299" spans="1:77">
      <c r="A2299" s="74"/>
      <c r="D2299" s="70"/>
      <c r="N2299" s="70"/>
      <c r="BY2299" s="103"/>
    </row>
    <row r="2300" spans="1:77">
      <c r="A2300" s="74"/>
      <c r="D2300" s="70"/>
      <c r="N2300" s="70"/>
      <c r="BY2300" s="103"/>
    </row>
    <row r="2301" spans="1:77">
      <c r="A2301" s="74"/>
      <c r="D2301" s="70"/>
      <c r="N2301" s="70"/>
      <c r="BY2301" s="103"/>
    </row>
    <row r="2302" spans="1:77">
      <c r="A2302" s="74"/>
      <c r="D2302" s="70"/>
      <c r="N2302" s="70"/>
      <c r="BY2302" s="103"/>
    </row>
    <row r="2303" spans="1:77">
      <c r="A2303" s="74"/>
      <c r="D2303" s="70"/>
      <c r="N2303" s="70"/>
      <c r="BY2303" s="103"/>
    </row>
    <row r="2304" spans="1:77">
      <c r="A2304" s="74"/>
      <c r="D2304" s="70"/>
      <c r="N2304" s="70"/>
      <c r="BY2304" s="103"/>
    </row>
    <row r="2305" spans="1:77">
      <c r="A2305" s="74"/>
      <c r="D2305" s="70"/>
      <c r="N2305" s="70"/>
      <c r="BY2305" s="103"/>
    </row>
    <row r="2306" spans="1:77">
      <c r="A2306" s="74"/>
      <c r="D2306" s="70"/>
      <c r="N2306" s="70"/>
      <c r="BY2306" s="103"/>
    </row>
    <row r="2307" spans="1:77">
      <c r="A2307" s="74"/>
      <c r="D2307" s="70"/>
      <c r="N2307" s="70"/>
      <c r="BY2307" s="103"/>
    </row>
    <row r="2308" spans="1:77">
      <c r="A2308" s="74"/>
      <c r="D2308" s="70"/>
      <c r="N2308" s="70"/>
      <c r="BY2308" s="103"/>
    </row>
    <row r="2309" spans="1:77">
      <c r="A2309" s="74"/>
      <c r="D2309" s="70"/>
      <c r="N2309" s="70"/>
      <c r="BY2309" s="103"/>
    </row>
    <row r="2310" spans="1:77">
      <c r="A2310" s="74"/>
      <c r="D2310" s="70"/>
      <c r="N2310" s="70"/>
      <c r="BY2310" s="103"/>
    </row>
    <row r="2311" spans="1:77">
      <c r="A2311" s="74"/>
      <c r="D2311" s="70"/>
      <c r="N2311" s="70"/>
      <c r="BY2311" s="103"/>
    </row>
    <row r="2312" spans="1:77">
      <c r="A2312" s="74"/>
      <c r="D2312" s="70"/>
      <c r="N2312" s="70"/>
      <c r="BY2312" s="103"/>
    </row>
    <row r="2313" spans="1:77">
      <c r="A2313" s="74"/>
      <c r="D2313" s="70"/>
      <c r="N2313" s="70"/>
      <c r="BY2313" s="103"/>
    </row>
    <row r="2314" spans="1:77">
      <c r="A2314" s="74"/>
      <c r="D2314" s="70"/>
      <c r="N2314" s="70"/>
      <c r="BY2314" s="103"/>
    </row>
    <row r="2315" spans="1:77">
      <c r="A2315" s="74"/>
      <c r="D2315" s="70"/>
      <c r="N2315" s="70"/>
      <c r="BY2315" s="103"/>
    </row>
    <row r="2316" spans="1:77">
      <c r="A2316" s="74"/>
      <c r="D2316" s="70"/>
      <c r="N2316" s="70"/>
      <c r="BY2316" s="103"/>
    </row>
    <row r="2317" spans="1:77">
      <c r="A2317" s="74"/>
      <c r="D2317" s="70"/>
      <c r="N2317" s="70"/>
      <c r="BY2317" s="103"/>
    </row>
    <row r="2318" spans="1:77">
      <c r="A2318" s="74"/>
      <c r="D2318" s="70"/>
      <c r="N2318" s="70"/>
      <c r="BY2318" s="103"/>
    </row>
    <row r="2319" spans="1:77">
      <c r="A2319" s="74"/>
      <c r="D2319" s="70"/>
      <c r="N2319" s="70"/>
      <c r="BY2319" s="103"/>
    </row>
    <row r="2320" spans="1:77">
      <c r="A2320" s="74"/>
      <c r="D2320" s="70"/>
      <c r="N2320" s="70"/>
      <c r="BY2320" s="103"/>
    </row>
    <row r="2321" spans="1:77">
      <c r="A2321" s="74"/>
      <c r="D2321" s="70"/>
      <c r="N2321" s="70"/>
      <c r="BY2321" s="103"/>
    </row>
    <row r="2322" spans="1:77">
      <c r="A2322" s="74"/>
      <c r="D2322" s="70"/>
      <c r="N2322" s="70"/>
      <c r="BY2322" s="103"/>
    </row>
    <row r="2323" spans="1:77">
      <c r="A2323" s="74"/>
      <c r="D2323" s="70"/>
      <c r="N2323" s="70"/>
      <c r="BY2323" s="103"/>
    </row>
    <row r="2324" spans="1:77">
      <c r="A2324" s="74"/>
      <c r="D2324" s="70"/>
      <c r="N2324" s="70"/>
      <c r="BY2324" s="103"/>
    </row>
    <row r="2325" spans="1:77">
      <c r="A2325" s="74"/>
      <c r="D2325" s="70"/>
      <c r="N2325" s="70"/>
      <c r="BY2325" s="103"/>
    </row>
    <row r="2326" spans="1:77">
      <c r="A2326" s="74"/>
      <c r="D2326" s="70"/>
      <c r="N2326" s="70"/>
      <c r="BY2326" s="103"/>
    </row>
    <row r="2327" spans="1:77">
      <c r="A2327" s="74"/>
      <c r="D2327" s="70"/>
      <c r="N2327" s="70"/>
      <c r="BY2327" s="103"/>
    </row>
    <row r="2328" spans="1:77">
      <c r="A2328" s="74"/>
      <c r="D2328" s="70"/>
      <c r="N2328" s="70"/>
      <c r="BY2328" s="103"/>
    </row>
    <row r="2329" spans="1:77">
      <c r="A2329" s="74"/>
      <c r="D2329" s="70"/>
      <c r="N2329" s="70"/>
      <c r="BY2329" s="103"/>
    </row>
    <row r="2330" spans="1:77">
      <c r="A2330" s="74"/>
      <c r="D2330" s="70"/>
      <c r="N2330" s="70"/>
      <c r="BY2330" s="103"/>
    </row>
    <row r="2331" spans="1:77">
      <c r="A2331" s="74"/>
      <c r="D2331" s="70"/>
      <c r="N2331" s="70"/>
      <c r="BY2331" s="103"/>
    </row>
    <row r="2332" spans="1:77">
      <c r="A2332" s="74"/>
      <c r="D2332" s="70"/>
      <c r="N2332" s="70"/>
      <c r="BY2332" s="103"/>
    </row>
    <row r="2333" spans="1:77">
      <c r="A2333" s="74"/>
      <c r="D2333" s="70"/>
      <c r="N2333" s="70"/>
      <c r="BY2333" s="103"/>
    </row>
    <row r="2334" spans="1:77">
      <c r="A2334" s="74"/>
      <c r="D2334" s="70"/>
      <c r="N2334" s="70"/>
      <c r="BY2334" s="103"/>
    </row>
    <row r="2335" spans="1:77">
      <c r="A2335" s="74"/>
      <c r="D2335" s="70"/>
      <c r="N2335" s="70"/>
      <c r="BY2335" s="103"/>
    </row>
    <row r="2336" spans="1:77">
      <c r="A2336" s="74"/>
      <c r="D2336" s="70"/>
      <c r="N2336" s="70"/>
      <c r="BY2336" s="103"/>
    </row>
    <row r="2337" spans="1:77">
      <c r="A2337" s="74"/>
      <c r="D2337" s="70"/>
      <c r="N2337" s="70"/>
      <c r="BY2337" s="103"/>
    </row>
    <row r="2338" spans="1:77">
      <c r="A2338" s="74"/>
      <c r="D2338" s="70"/>
      <c r="N2338" s="70"/>
      <c r="BY2338" s="103"/>
    </row>
    <row r="2339" spans="1:77">
      <c r="A2339" s="74"/>
      <c r="D2339" s="70"/>
      <c r="N2339" s="70"/>
      <c r="BY2339" s="103"/>
    </row>
    <row r="2340" spans="1:77">
      <c r="A2340" s="74"/>
      <c r="D2340" s="70"/>
      <c r="N2340" s="70"/>
      <c r="BY2340" s="103"/>
    </row>
    <row r="2341" spans="1:77">
      <c r="A2341" s="74"/>
      <c r="D2341" s="70"/>
      <c r="N2341" s="70"/>
      <c r="BY2341" s="103"/>
    </row>
    <row r="2342" spans="1:77">
      <c r="A2342" s="74"/>
      <c r="D2342" s="70"/>
      <c r="N2342" s="70"/>
      <c r="BY2342" s="103"/>
    </row>
    <row r="2343" spans="1:77">
      <c r="A2343" s="74"/>
      <c r="D2343" s="70"/>
      <c r="N2343" s="70"/>
      <c r="BY2343" s="103"/>
    </row>
    <row r="2344" spans="1:77">
      <c r="A2344" s="74"/>
      <c r="D2344" s="70"/>
      <c r="N2344" s="70"/>
      <c r="BY2344" s="103"/>
    </row>
    <row r="2345" spans="1:77">
      <c r="A2345" s="74"/>
      <c r="D2345" s="70"/>
      <c r="N2345" s="70"/>
      <c r="BY2345" s="103"/>
    </row>
    <row r="2346" spans="1:77">
      <c r="A2346" s="74"/>
      <c r="D2346" s="70"/>
      <c r="N2346" s="70"/>
      <c r="BY2346" s="103"/>
    </row>
    <row r="2347" spans="1:77">
      <c r="A2347" s="74"/>
      <c r="D2347" s="70"/>
      <c r="N2347" s="70"/>
      <c r="BY2347" s="103"/>
    </row>
    <row r="2348" spans="1:77">
      <c r="A2348" s="74"/>
      <c r="D2348" s="70"/>
      <c r="N2348" s="70"/>
      <c r="BY2348" s="103"/>
    </row>
    <row r="2349" spans="1:77">
      <c r="A2349" s="74"/>
      <c r="D2349" s="70"/>
      <c r="N2349" s="70"/>
      <c r="BY2349" s="103"/>
    </row>
    <row r="2350" spans="1:77">
      <c r="A2350" s="74"/>
      <c r="D2350" s="70"/>
      <c r="N2350" s="70"/>
      <c r="BY2350" s="103"/>
    </row>
    <row r="2351" spans="1:77">
      <c r="A2351" s="74"/>
      <c r="D2351" s="70"/>
      <c r="N2351" s="70"/>
      <c r="BY2351" s="103"/>
    </row>
    <row r="2352" spans="1:77">
      <c r="A2352" s="74"/>
      <c r="D2352" s="70"/>
      <c r="N2352" s="70"/>
      <c r="BY2352" s="103"/>
    </row>
    <row r="2353" spans="1:77">
      <c r="A2353" s="74"/>
      <c r="D2353" s="70"/>
      <c r="N2353" s="70"/>
      <c r="BY2353" s="103"/>
    </row>
    <row r="2354" spans="1:77">
      <c r="A2354" s="74"/>
      <c r="D2354" s="70"/>
      <c r="N2354" s="70"/>
      <c r="BY2354" s="103"/>
    </row>
    <row r="2355" spans="1:77">
      <c r="A2355" s="74"/>
      <c r="D2355" s="70"/>
      <c r="N2355" s="70"/>
      <c r="BY2355" s="103"/>
    </row>
    <row r="2356" spans="1:77">
      <c r="A2356" s="74"/>
      <c r="D2356" s="70"/>
      <c r="N2356" s="70"/>
      <c r="BY2356" s="103"/>
    </row>
    <row r="2357" spans="1:77">
      <c r="A2357" s="74"/>
      <c r="D2357" s="70"/>
      <c r="N2357" s="70"/>
      <c r="BY2357" s="103"/>
    </row>
    <row r="2358" spans="1:77">
      <c r="A2358" s="74"/>
      <c r="D2358" s="70"/>
      <c r="N2358" s="70"/>
      <c r="BY2358" s="103"/>
    </row>
    <row r="2359" spans="1:77">
      <c r="A2359" s="74"/>
      <c r="D2359" s="70"/>
      <c r="N2359" s="70"/>
      <c r="BY2359" s="103"/>
    </row>
    <row r="2360" spans="1:77">
      <c r="A2360" s="74"/>
      <c r="D2360" s="70"/>
      <c r="N2360" s="70"/>
      <c r="BY2360" s="103"/>
    </row>
    <row r="2361" spans="1:77">
      <c r="A2361" s="74"/>
      <c r="D2361" s="70"/>
      <c r="N2361" s="70"/>
      <c r="BY2361" s="103"/>
    </row>
    <row r="2362" spans="1:77">
      <c r="A2362" s="74"/>
      <c r="D2362" s="70"/>
      <c r="N2362" s="70"/>
      <c r="BY2362" s="103"/>
    </row>
    <row r="2363" spans="1:77">
      <c r="A2363" s="74"/>
      <c r="D2363" s="70"/>
      <c r="N2363" s="70"/>
      <c r="BY2363" s="103"/>
    </row>
    <row r="2364" spans="1:77">
      <c r="A2364" s="74"/>
      <c r="D2364" s="70"/>
      <c r="N2364" s="70"/>
      <c r="BY2364" s="103"/>
    </row>
    <row r="2365" spans="1:77">
      <c r="A2365" s="74"/>
      <c r="D2365" s="70"/>
      <c r="N2365" s="70"/>
      <c r="BY2365" s="103"/>
    </row>
    <row r="2366" spans="1:77">
      <c r="A2366" s="74"/>
      <c r="D2366" s="70"/>
      <c r="N2366" s="70"/>
      <c r="BY2366" s="103"/>
    </row>
    <row r="2367" spans="1:77">
      <c r="A2367" s="74"/>
      <c r="D2367" s="70"/>
      <c r="N2367" s="70"/>
      <c r="BY2367" s="103"/>
    </row>
    <row r="2368" spans="1:77">
      <c r="A2368" s="74"/>
      <c r="D2368" s="70"/>
      <c r="N2368" s="70"/>
      <c r="BY2368" s="103"/>
    </row>
    <row r="2369" spans="1:77">
      <c r="A2369" s="74"/>
      <c r="D2369" s="70"/>
      <c r="N2369" s="70"/>
      <c r="BY2369" s="103"/>
    </row>
    <row r="2370" spans="1:77">
      <c r="A2370" s="74"/>
      <c r="D2370" s="70"/>
      <c r="N2370" s="70"/>
      <c r="BY2370" s="103"/>
    </row>
    <row r="2371" spans="1:77">
      <c r="A2371" s="74"/>
      <c r="D2371" s="70"/>
      <c r="N2371" s="70"/>
      <c r="BY2371" s="103"/>
    </row>
    <row r="2372" spans="1:77">
      <c r="A2372" s="74"/>
      <c r="D2372" s="70"/>
      <c r="N2372" s="70"/>
      <c r="BY2372" s="103"/>
    </row>
    <row r="2373" spans="1:77">
      <c r="A2373" s="74"/>
      <c r="D2373" s="70"/>
      <c r="N2373" s="70"/>
      <c r="BY2373" s="103"/>
    </row>
    <row r="2374" spans="1:77">
      <c r="A2374" s="74"/>
      <c r="D2374" s="70"/>
      <c r="N2374" s="70"/>
      <c r="BY2374" s="103"/>
    </row>
    <row r="2375" spans="1:77">
      <c r="A2375" s="74"/>
      <c r="D2375" s="70"/>
      <c r="N2375" s="70"/>
      <c r="BY2375" s="103"/>
    </row>
    <row r="2376" spans="1:77">
      <c r="A2376" s="74"/>
      <c r="D2376" s="70"/>
      <c r="N2376" s="70"/>
      <c r="BY2376" s="103"/>
    </row>
    <row r="2377" spans="1:77">
      <c r="A2377" s="74"/>
      <c r="D2377" s="70"/>
      <c r="N2377" s="70"/>
      <c r="BY2377" s="103"/>
    </row>
    <row r="2378" spans="1:77">
      <c r="A2378" s="74"/>
      <c r="D2378" s="70"/>
      <c r="N2378" s="70"/>
      <c r="BY2378" s="103"/>
    </row>
    <row r="2379" spans="1:77">
      <c r="A2379" s="74"/>
      <c r="D2379" s="70"/>
      <c r="N2379" s="70"/>
      <c r="BY2379" s="103"/>
    </row>
    <row r="2380" spans="1:77">
      <c r="A2380" s="74"/>
      <c r="D2380" s="70"/>
      <c r="N2380" s="70"/>
      <c r="BY2380" s="103"/>
    </row>
    <row r="2381" spans="1:77">
      <c r="A2381" s="74"/>
      <c r="D2381" s="70"/>
      <c r="N2381" s="70"/>
      <c r="BY2381" s="103"/>
    </row>
    <row r="2382" spans="1:77">
      <c r="A2382" s="74"/>
      <c r="D2382" s="70"/>
      <c r="N2382" s="70"/>
      <c r="BY2382" s="103"/>
    </row>
    <row r="2383" spans="1:77">
      <c r="A2383" s="74"/>
      <c r="D2383" s="70"/>
      <c r="N2383" s="70"/>
      <c r="BY2383" s="103"/>
    </row>
    <row r="2384" spans="1:77">
      <c r="A2384" s="74"/>
      <c r="D2384" s="70"/>
      <c r="N2384" s="70"/>
      <c r="BY2384" s="103"/>
    </row>
    <row r="2385" spans="1:77">
      <c r="A2385" s="74"/>
      <c r="D2385" s="70"/>
      <c r="N2385" s="70"/>
      <c r="BY2385" s="103"/>
    </row>
    <row r="2386" spans="1:77">
      <c r="A2386" s="74"/>
      <c r="D2386" s="70"/>
      <c r="N2386" s="70"/>
      <c r="BY2386" s="103"/>
    </row>
    <row r="2387" spans="1:77">
      <c r="A2387" s="74"/>
      <c r="D2387" s="70"/>
      <c r="N2387" s="70"/>
      <c r="BY2387" s="103"/>
    </row>
    <row r="2388" spans="1:77">
      <c r="A2388" s="74"/>
      <c r="D2388" s="70"/>
      <c r="N2388" s="70"/>
      <c r="BY2388" s="103"/>
    </row>
    <row r="2389" spans="1:77">
      <c r="A2389" s="74"/>
      <c r="D2389" s="70"/>
      <c r="N2389" s="70"/>
      <c r="BY2389" s="103"/>
    </row>
    <row r="2390" spans="1:77">
      <c r="A2390" s="74"/>
      <c r="D2390" s="70"/>
      <c r="N2390" s="70"/>
      <c r="BY2390" s="103"/>
    </row>
    <row r="2391" spans="1:77">
      <c r="A2391" s="74"/>
      <c r="D2391" s="70"/>
      <c r="N2391" s="70"/>
      <c r="BY2391" s="103"/>
    </row>
    <row r="2392" spans="1:77">
      <c r="A2392" s="74"/>
      <c r="D2392" s="70"/>
      <c r="N2392" s="70"/>
      <c r="BY2392" s="103"/>
    </row>
    <row r="2393" spans="1:77">
      <c r="A2393" s="74"/>
      <c r="D2393" s="70"/>
      <c r="N2393" s="70"/>
      <c r="BY2393" s="103"/>
    </row>
    <row r="2394" spans="1:77">
      <c r="A2394" s="74"/>
      <c r="D2394" s="70"/>
      <c r="N2394" s="70"/>
      <c r="BY2394" s="103"/>
    </row>
    <row r="2395" spans="1:77">
      <c r="A2395" s="74"/>
      <c r="D2395" s="70"/>
      <c r="N2395" s="70"/>
      <c r="BY2395" s="103"/>
    </row>
    <row r="2396" spans="1:77">
      <c r="A2396" s="74"/>
      <c r="D2396" s="70"/>
      <c r="N2396" s="70"/>
      <c r="BY2396" s="103"/>
    </row>
    <row r="2397" spans="1:77">
      <c r="A2397" s="74"/>
      <c r="D2397" s="70"/>
      <c r="N2397" s="70"/>
      <c r="BY2397" s="103"/>
    </row>
    <row r="2398" spans="1:77">
      <c r="A2398" s="74"/>
      <c r="D2398" s="70"/>
      <c r="N2398" s="70"/>
      <c r="BY2398" s="103"/>
    </row>
    <row r="2399" spans="1:77">
      <c r="A2399" s="74"/>
      <c r="D2399" s="70"/>
      <c r="N2399" s="70"/>
      <c r="BY2399" s="103"/>
    </row>
    <row r="2400" spans="1:77">
      <c r="A2400" s="74"/>
      <c r="D2400" s="70"/>
      <c r="N2400" s="70"/>
      <c r="BY2400" s="103"/>
    </row>
    <row r="2401" spans="1:77">
      <c r="A2401" s="74"/>
      <c r="D2401" s="70"/>
      <c r="N2401" s="70"/>
      <c r="BY2401" s="103"/>
    </row>
    <row r="2402" spans="1:77">
      <c r="A2402" s="74"/>
      <c r="D2402" s="70"/>
      <c r="N2402" s="70"/>
      <c r="BY2402" s="103"/>
    </row>
    <row r="2403" spans="1:77">
      <c r="A2403" s="74"/>
      <c r="D2403" s="70"/>
      <c r="N2403" s="70"/>
      <c r="BY2403" s="103"/>
    </row>
    <row r="2404" spans="1:77">
      <c r="A2404" s="74"/>
      <c r="D2404" s="70"/>
      <c r="N2404" s="70"/>
      <c r="BY2404" s="103"/>
    </row>
    <row r="2405" spans="1:77">
      <c r="A2405" s="74"/>
      <c r="D2405" s="70"/>
      <c r="N2405" s="70"/>
      <c r="BY2405" s="103"/>
    </row>
    <row r="2406" spans="1:77">
      <c r="A2406" s="74"/>
      <c r="D2406" s="70"/>
      <c r="N2406" s="70"/>
      <c r="BY2406" s="103"/>
    </row>
    <row r="2407" spans="1:77">
      <c r="A2407" s="74"/>
      <c r="D2407" s="70"/>
      <c r="N2407" s="70"/>
      <c r="BY2407" s="103"/>
    </row>
    <row r="2408" spans="1:77">
      <c r="A2408" s="74"/>
      <c r="D2408" s="70"/>
      <c r="N2408" s="70"/>
      <c r="BY2408" s="103"/>
    </row>
    <row r="2409" spans="1:77">
      <c r="A2409" s="74"/>
      <c r="D2409" s="70"/>
      <c r="N2409" s="70"/>
      <c r="BY2409" s="103"/>
    </row>
    <row r="2410" spans="1:77">
      <c r="A2410" s="74"/>
      <c r="D2410" s="70"/>
      <c r="N2410" s="70"/>
      <c r="BY2410" s="103"/>
    </row>
    <row r="2411" spans="1:77">
      <c r="A2411" s="74"/>
      <c r="D2411" s="70"/>
      <c r="N2411" s="70"/>
      <c r="BY2411" s="103"/>
    </row>
    <row r="2412" spans="1:77">
      <c r="A2412" s="74"/>
      <c r="D2412" s="70"/>
      <c r="N2412" s="70"/>
      <c r="BY2412" s="103"/>
    </row>
    <row r="2413" spans="1:77">
      <c r="A2413" s="74"/>
      <c r="D2413" s="70"/>
      <c r="N2413" s="70"/>
      <c r="BY2413" s="103"/>
    </row>
    <row r="2414" spans="1:77">
      <c r="A2414" s="74"/>
      <c r="D2414" s="70"/>
      <c r="N2414" s="70"/>
      <c r="BY2414" s="103"/>
    </row>
    <row r="2415" spans="1:77">
      <c r="A2415" s="74"/>
      <c r="D2415" s="70"/>
      <c r="N2415" s="70"/>
      <c r="BY2415" s="103"/>
    </row>
    <row r="2416" spans="1:77">
      <c r="A2416" s="74"/>
      <c r="D2416" s="70"/>
      <c r="N2416" s="70"/>
      <c r="BY2416" s="103"/>
    </row>
    <row r="2417" spans="1:77">
      <c r="A2417" s="74"/>
      <c r="D2417" s="70"/>
      <c r="N2417" s="70"/>
      <c r="BY2417" s="103"/>
    </row>
    <row r="2418" spans="1:77">
      <c r="A2418" s="74"/>
      <c r="D2418" s="70"/>
      <c r="N2418" s="70"/>
      <c r="BY2418" s="103"/>
    </row>
    <row r="2419" spans="1:77">
      <c r="A2419" s="74"/>
      <c r="D2419" s="70"/>
      <c r="N2419" s="70"/>
      <c r="BY2419" s="103"/>
    </row>
    <row r="2420" spans="1:77">
      <c r="A2420" s="74"/>
      <c r="D2420" s="70"/>
      <c r="N2420" s="70"/>
      <c r="BY2420" s="103"/>
    </row>
    <row r="2421" spans="1:77">
      <c r="A2421" s="74"/>
      <c r="D2421" s="70"/>
      <c r="N2421" s="70"/>
      <c r="BY2421" s="103"/>
    </row>
    <row r="2422" spans="1:77">
      <c r="A2422" s="74"/>
      <c r="D2422" s="70"/>
      <c r="N2422" s="70"/>
      <c r="BY2422" s="103"/>
    </row>
    <row r="2423" spans="1:77">
      <c r="A2423" s="74"/>
      <c r="D2423" s="70"/>
      <c r="N2423" s="70"/>
      <c r="BY2423" s="103"/>
    </row>
    <row r="2424" spans="1:77">
      <c r="A2424" s="74"/>
      <c r="D2424" s="70"/>
      <c r="N2424" s="70"/>
      <c r="BY2424" s="103"/>
    </row>
    <row r="2425" spans="1:77">
      <c r="A2425" s="74"/>
      <c r="D2425" s="70"/>
      <c r="N2425" s="70"/>
      <c r="BY2425" s="103"/>
    </row>
    <row r="2426" spans="1:77">
      <c r="A2426" s="74"/>
      <c r="D2426" s="70"/>
      <c r="N2426" s="70"/>
      <c r="BY2426" s="103"/>
    </row>
    <row r="2427" spans="1:77">
      <c r="A2427" s="74"/>
      <c r="D2427" s="70"/>
      <c r="N2427" s="70"/>
      <c r="BY2427" s="103"/>
    </row>
    <row r="2428" spans="1:77">
      <c r="A2428" s="74"/>
      <c r="D2428" s="70"/>
      <c r="N2428" s="70"/>
      <c r="BY2428" s="103"/>
    </row>
    <row r="2429" spans="1:77">
      <c r="A2429" s="74"/>
      <c r="D2429" s="70"/>
      <c r="N2429" s="70"/>
      <c r="BY2429" s="103"/>
    </row>
    <row r="2430" spans="1:77">
      <c r="A2430" s="74"/>
      <c r="D2430" s="70"/>
      <c r="N2430" s="70"/>
      <c r="BY2430" s="103"/>
    </row>
    <row r="2431" spans="1:77">
      <c r="A2431" s="74"/>
      <c r="D2431" s="70"/>
      <c r="N2431" s="70"/>
      <c r="BY2431" s="103"/>
    </row>
    <row r="2432" spans="1:77">
      <c r="A2432" s="74"/>
      <c r="D2432" s="70"/>
      <c r="N2432" s="70"/>
      <c r="BY2432" s="103"/>
    </row>
    <row r="2433" spans="1:77">
      <c r="A2433" s="74"/>
      <c r="D2433" s="70"/>
      <c r="N2433" s="70"/>
      <c r="BY2433" s="103"/>
    </row>
    <row r="2434" spans="1:77">
      <c r="A2434" s="74"/>
      <c r="D2434" s="70"/>
      <c r="N2434" s="70"/>
      <c r="BY2434" s="103"/>
    </row>
    <row r="2435" spans="1:77">
      <c r="A2435" s="74"/>
      <c r="D2435" s="70"/>
      <c r="N2435" s="70"/>
      <c r="BY2435" s="103"/>
    </row>
    <row r="2436" spans="1:77">
      <c r="A2436" s="74"/>
      <c r="D2436" s="70"/>
      <c r="N2436" s="70"/>
      <c r="BY2436" s="103"/>
    </row>
    <row r="2437" spans="1:77">
      <c r="A2437" s="74"/>
      <c r="D2437" s="70"/>
      <c r="N2437" s="70"/>
      <c r="BY2437" s="103"/>
    </row>
    <row r="2438" spans="1:77">
      <c r="A2438" s="74"/>
      <c r="D2438" s="70"/>
      <c r="N2438" s="70"/>
      <c r="BY2438" s="103"/>
    </row>
    <row r="2439" spans="1:77">
      <c r="A2439" s="74"/>
      <c r="D2439" s="70"/>
      <c r="N2439" s="70"/>
      <c r="BY2439" s="103"/>
    </row>
    <row r="2440" spans="1:77">
      <c r="A2440" s="74"/>
      <c r="D2440" s="70"/>
      <c r="N2440" s="70"/>
      <c r="BY2440" s="103"/>
    </row>
    <row r="2441" spans="1:77">
      <c r="A2441" s="74"/>
      <c r="D2441" s="70"/>
      <c r="N2441" s="70"/>
      <c r="BY2441" s="103"/>
    </row>
    <row r="2442" spans="1:77">
      <c r="A2442" s="74"/>
      <c r="D2442" s="70"/>
      <c r="N2442" s="70"/>
      <c r="BY2442" s="103"/>
    </row>
    <row r="2443" spans="1:77">
      <c r="A2443" s="74"/>
      <c r="D2443" s="70"/>
      <c r="N2443" s="70"/>
      <c r="BY2443" s="103"/>
    </row>
    <row r="2444" spans="1:77">
      <c r="A2444" s="74"/>
      <c r="D2444" s="70"/>
      <c r="N2444" s="70"/>
      <c r="BY2444" s="103"/>
    </row>
    <row r="2445" spans="1:77">
      <c r="A2445" s="74"/>
      <c r="D2445" s="70"/>
      <c r="N2445" s="70"/>
      <c r="BY2445" s="103"/>
    </row>
    <row r="2446" spans="1:77">
      <c r="A2446" s="74"/>
      <c r="D2446" s="70"/>
      <c r="N2446" s="70"/>
      <c r="BY2446" s="103"/>
    </row>
    <row r="2447" spans="1:77">
      <c r="A2447" s="74"/>
      <c r="D2447" s="70"/>
      <c r="N2447" s="70"/>
      <c r="BY2447" s="103"/>
    </row>
    <row r="2448" spans="1:77">
      <c r="A2448" s="74"/>
      <c r="D2448" s="70"/>
      <c r="N2448" s="70"/>
      <c r="BY2448" s="103"/>
    </row>
    <row r="2449" spans="1:77">
      <c r="A2449" s="74"/>
      <c r="D2449" s="70"/>
      <c r="N2449" s="70"/>
      <c r="BY2449" s="103"/>
    </row>
    <row r="2450" spans="1:77">
      <c r="A2450" s="74"/>
      <c r="D2450" s="70"/>
      <c r="N2450" s="70"/>
      <c r="BY2450" s="103"/>
    </row>
    <row r="2451" spans="1:77">
      <c r="A2451" s="74"/>
      <c r="D2451" s="70"/>
      <c r="N2451" s="70"/>
      <c r="BY2451" s="103"/>
    </row>
    <row r="2452" spans="1:77">
      <c r="A2452" s="74"/>
      <c r="D2452" s="70"/>
      <c r="N2452" s="70"/>
      <c r="BY2452" s="103"/>
    </row>
    <row r="2453" spans="1:77">
      <c r="A2453" s="74"/>
      <c r="D2453" s="70"/>
      <c r="N2453" s="70"/>
      <c r="BY2453" s="103"/>
    </row>
    <row r="2454" spans="1:77">
      <c r="A2454" s="74"/>
      <c r="D2454" s="70"/>
      <c r="N2454" s="70"/>
      <c r="BY2454" s="103"/>
    </row>
    <row r="2455" spans="1:77">
      <c r="A2455" s="74"/>
      <c r="D2455" s="70"/>
      <c r="N2455" s="70"/>
      <c r="BY2455" s="103"/>
    </row>
    <row r="2456" spans="1:77">
      <c r="A2456" s="74"/>
      <c r="D2456" s="70"/>
      <c r="N2456" s="70"/>
      <c r="BY2456" s="103"/>
    </row>
    <row r="2457" spans="1:77">
      <c r="A2457" s="74"/>
      <c r="D2457" s="70"/>
      <c r="N2457" s="70"/>
      <c r="BY2457" s="103"/>
    </row>
    <row r="2458" spans="1:77">
      <c r="A2458" s="74"/>
      <c r="D2458" s="70"/>
      <c r="N2458" s="70"/>
      <c r="BY2458" s="103"/>
    </row>
    <row r="2459" spans="1:77">
      <c r="A2459" s="74"/>
      <c r="D2459" s="70"/>
      <c r="N2459" s="70"/>
      <c r="BY2459" s="103"/>
    </row>
    <row r="2460" spans="1:77">
      <c r="A2460" s="74"/>
      <c r="D2460" s="70"/>
      <c r="N2460" s="70"/>
      <c r="BY2460" s="103"/>
    </row>
    <row r="2461" spans="1:77">
      <c r="A2461" s="74"/>
      <c r="D2461" s="70"/>
      <c r="N2461" s="70"/>
      <c r="BY2461" s="103"/>
    </row>
    <row r="2462" spans="1:77">
      <c r="A2462" s="74"/>
      <c r="D2462" s="70"/>
      <c r="N2462" s="70"/>
      <c r="BY2462" s="103"/>
    </row>
    <row r="2463" spans="1:77">
      <c r="A2463" s="74"/>
      <c r="D2463" s="70"/>
      <c r="N2463" s="70"/>
      <c r="BY2463" s="103"/>
    </row>
    <row r="2464" spans="1:77">
      <c r="A2464" s="74"/>
      <c r="D2464" s="70"/>
      <c r="N2464" s="70"/>
      <c r="BY2464" s="103"/>
    </row>
    <row r="2465" spans="1:77">
      <c r="A2465" s="74"/>
      <c r="D2465" s="70"/>
      <c r="N2465" s="70"/>
      <c r="BY2465" s="103"/>
    </row>
    <row r="2466" spans="1:77">
      <c r="A2466" s="74"/>
      <c r="D2466" s="70"/>
      <c r="N2466" s="70"/>
      <c r="BY2466" s="103"/>
    </row>
    <row r="2467" spans="1:77">
      <c r="A2467" s="74"/>
      <c r="D2467" s="70"/>
      <c r="N2467" s="70"/>
      <c r="BY2467" s="103"/>
    </row>
    <row r="2468" spans="1:77">
      <c r="A2468" s="74"/>
      <c r="D2468" s="70"/>
      <c r="N2468" s="70"/>
      <c r="BY2468" s="103"/>
    </row>
    <row r="2469" spans="1:77">
      <c r="A2469" s="74"/>
      <c r="D2469" s="70"/>
      <c r="N2469" s="70"/>
      <c r="BY2469" s="103"/>
    </row>
    <row r="2470" spans="1:77">
      <c r="A2470" s="74"/>
      <c r="D2470" s="70"/>
      <c r="N2470" s="70"/>
      <c r="BY2470" s="103"/>
    </row>
    <row r="2471" spans="1:77">
      <c r="A2471" s="74"/>
      <c r="D2471" s="70"/>
      <c r="N2471" s="70"/>
      <c r="BY2471" s="103"/>
    </row>
    <row r="2472" spans="1:77">
      <c r="A2472" s="74"/>
      <c r="D2472" s="70"/>
      <c r="N2472" s="70"/>
      <c r="BY2472" s="103"/>
    </row>
    <row r="2473" spans="1:77">
      <c r="A2473" s="74"/>
      <c r="D2473" s="70"/>
      <c r="N2473" s="70"/>
      <c r="BY2473" s="103"/>
    </row>
    <row r="2474" spans="1:77">
      <c r="A2474" s="74"/>
      <c r="D2474" s="70"/>
      <c r="N2474" s="70"/>
      <c r="BY2474" s="103"/>
    </row>
    <row r="2475" spans="1:77">
      <c r="A2475" s="74"/>
      <c r="D2475" s="70"/>
      <c r="N2475" s="70"/>
      <c r="BY2475" s="103"/>
    </row>
    <row r="2476" spans="1:77">
      <c r="A2476" s="74"/>
      <c r="D2476" s="70"/>
      <c r="N2476" s="70"/>
      <c r="BY2476" s="103"/>
    </row>
    <row r="2477" spans="1:77">
      <c r="A2477" s="74"/>
      <c r="D2477" s="70"/>
      <c r="N2477" s="70"/>
      <c r="BY2477" s="103"/>
    </row>
    <row r="2478" spans="1:77">
      <c r="A2478" s="74"/>
      <c r="D2478" s="70"/>
      <c r="N2478" s="70"/>
      <c r="BY2478" s="103"/>
    </row>
    <row r="2479" spans="1:77">
      <c r="A2479" s="74"/>
      <c r="D2479" s="70"/>
      <c r="N2479" s="70"/>
      <c r="BY2479" s="103"/>
    </row>
    <row r="2480" spans="1:77">
      <c r="A2480" s="74"/>
      <c r="D2480" s="70"/>
      <c r="N2480" s="70"/>
      <c r="BY2480" s="103"/>
    </row>
    <row r="2481" spans="1:77">
      <c r="A2481" s="74"/>
      <c r="D2481" s="70"/>
      <c r="N2481" s="70"/>
      <c r="BY2481" s="103"/>
    </row>
    <row r="2482" spans="1:77">
      <c r="A2482" s="74"/>
      <c r="D2482" s="70"/>
      <c r="N2482" s="70"/>
      <c r="BY2482" s="103"/>
    </row>
    <row r="2483" spans="1:77">
      <c r="A2483" s="74"/>
      <c r="D2483" s="70"/>
      <c r="N2483" s="70"/>
      <c r="BY2483" s="103"/>
    </row>
    <row r="2484" spans="1:77">
      <c r="A2484" s="74"/>
      <c r="D2484" s="70"/>
      <c r="N2484" s="70"/>
      <c r="BY2484" s="103"/>
    </row>
    <row r="2485" spans="1:77">
      <c r="A2485" s="74"/>
      <c r="D2485" s="70"/>
      <c r="N2485" s="70"/>
      <c r="BY2485" s="103"/>
    </row>
    <row r="2486" spans="1:77">
      <c r="A2486" s="74"/>
      <c r="D2486" s="70"/>
      <c r="N2486" s="70"/>
      <c r="BY2486" s="103"/>
    </row>
    <row r="2487" spans="1:77">
      <c r="A2487" s="74"/>
      <c r="D2487" s="70"/>
      <c r="N2487" s="70"/>
      <c r="BY2487" s="103"/>
    </row>
    <row r="2488" spans="1:77">
      <c r="A2488" s="74"/>
      <c r="D2488" s="70"/>
      <c r="N2488" s="70"/>
      <c r="BY2488" s="103"/>
    </row>
    <row r="2489" spans="1:77">
      <c r="A2489" s="74"/>
      <c r="D2489" s="70"/>
      <c r="N2489" s="70"/>
      <c r="BY2489" s="103"/>
    </row>
    <row r="2490" spans="1:77">
      <c r="A2490" s="74"/>
      <c r="D2490" s="70"/>
      <c r="N2490" s="70"/>
      <c r="BY2490" s="103"/>
    </row>
    <row r="2491" spans="1:77">
      <c r="A2491" s="74"/>
      <c r="D2491" s="70"/>
      <c r="N2491" s="70"/>
      <c r="BY2491" s="103"/>
    </row>
    <row r="2492" spans="1:77">
      <c r="A2492" s="74"/>
      <c r="D2492" s="70"/>
      <c r="N2492" s="70"/>
      <c r="BY2492" s="103"/>
    </row>
    <row r="2493" spans="1:77">
      <c r="A2493" s="74"/>
      <c r="D2493" s="70"/>
      <c r="N2493" s="70"/>
      <c r="BY2493" s="103"/>
    </row>
    <row r="2494" spans="1:77">
      <c r="A2494" s="74"/>
      <c r="D2494" s="70"/>
      <c r="N2494" s="70"/>
      <c r="BY2494" s="103"/>
    </row>
    <row r="2495" spans="1:77">
      <c r="A2495" s="74"/>
      <c r="D2495" s="70"/>
      <c r="N2495" s="70"/>
      <c r="BY2495" s="103"/>
    </row>
    <row r="2496" spans="1:77">
      <c r="A2496" s="74"/>
      <c r="D2496" s="70"/>
      <c r="N2496" s="70"/>
      <c r="BY2496" s="103"/>
    </row>
    <row r="2497" spans="1:77">
      <c r="A2497" s="74"/>
      <c r="D2497" s="70"/>
      <c r="N2497" s="70"/>
      <c r="BY2497" s="103"/>
    </row>
    <row r="2498" spans="1:77">
      <c r="A2498" s="74"/>
      <c r="D2498" s="70"/>
      <c r="N2498" s="70"/>
      <c r="BY2498" s="103"/>
    </row>
    <row r="2499" spans="1:77">
      <c r="A2499" s="74"/>
      <c r="D2499" s="70"/>
      <c r="N2499" s="70"/>
      <c r="BY2499" s="103"/>
    </row>
    <row r="2500" spans="1:77">
      <c r="A2500" s="74"/>
      <c r="D2500" s="70"/>
      <c r="N2500" s="70"/>
      <c r="BY2500" s="103"/>
    </row>
    <row r="2501" spans="1:77">
      <c r="A2501" s="74"/>
      <c r="D2501" s="70"/>
      <c r="N2501" s="70"/>
      <c r="BY2501" s="103"/>
    </row>
    <row r="2502" spans="1:77">
      <c r="A2502" s="74"/>
      <c r="D2502" s="70"/>
      <c r="N2502" s="70"/>
      <c r="BY2502" s="103"/>
    </row>
    <row r="2503" spans="1:77">
      <c r="A2503" s="74"/>
      <c r="D2503" s="70"/>
      <c r="N2503" s="70"/>
      <c r="BY2503" s="103"/>
    </row>
    <row r="2504" spans="1:77">
      <c r="A2504" s="74"/>
      <c r="D2504" s="70"/>
      <c r="N2504" s="70"/>
      <c r="BY2504" s="103"/>
    </row>
    <row r="2505" spans="1:77">
      <c r="A2505" s="74"/>
      <c r="D2505" s="70"/>
      <c r="N2505" s="70"/>
      <c r="BY2505" s="103"/>
    </row>
    <row r="2506" spans="1:77">
      <c r="A2506" s="74"/>
      <c r="D2506" s="70"/>
      <c r="N2506" s="70"/>
      <c r="BY2506" s="103"/>
    </row>
    <row r="2507" spans="1:77">
      <c r="A2507" s="74"/>
      <c r="D2507" s="70"/>
      <c r="N2507" s="70"/>
      <c r="BY2507" s="103"/>
    </row>
    <row r="2508" spans="1:77">
      <c r="A2508" s="74"/>
      <c r="D2508" s="70"/>
      <c r="N2508" s="70"/>
      <c r="BY2508" s="103"/>
    </row>
    <row r="2509" spans="1:77">
      <c r="A2509" s="74"/>
      <c r="D2509" s="70"/>
      <c r="N2509" s="70"/>
      <c r="BY2509" s="103"/>
    </row>
    <row r="2510" spans="1:77">
      <c r="A2510" s="74"/>
      <c r="D2510" s="70"/>
      <c r="N2510" s="70"/>
      <c r="BY2510" s="103"/>
    </row>
    <row r="2511" spans="1:77">
      <c r="A2511" s="74"/>
      <c r="D2511" s="70"/>
      <c r="N2511" s="70"/>
      <c r="BY2511" s="103"/>
    </row>
    <row r="2512" spans="1:77">
      <c r="A2512" s="74"/>
      <c r="D2512" s="70"/>
      <c r="N2512" s="70"/>
      <c r="BY2512" s="103"/>
    </row>
    <row r="2513" spans="1:77">
      <c r="A2513" s="74"/>
      <c r="D2513" s="70"/>
      <c r="N2513" s="70"/>
      <c r="BY2513" s="103"/>
    </row>
    <row r="2514" spans="1:77">
      <c r="A2514" s="74"/>
      <c r="D2514" s="70"/>
      <c r="N2514" s="70"/>
      <c r="BY2514" s="103"/>
    </row>
    <row r="2515" spans="1:77">
      <c r="A2515" s="74"/>
      <c r="D2515" s="70"/>
      <c r="N2515" s="70"/>
      <c r="BY2515" s="103"/>
    </row>
    <row r="2516" spans="1:77">
      <c r="A2516" s="74"/>
      <c r="D2516" s="70"/>
      <c r="N2516" s="70"/>
      <c r="BY2516" s="103"/>
    </row>
    <row r="2517" spans="1:77">
      <c r="A2517" s="74"/>
      <c r="D2517" s="70"/>
      <c r="N2517" s="70"/>
      <c r="BY2517" s="103"/>
    </row>
    <row r="2518" spans="1:77">
      <c r="A2518" s="74"/>
      <c r="D2518" s="70"/>
      <c r="N2518" s="70"/>
      <c r="BY2518" s="103"/>
    </row>
    <row r="2519" spans="1:77">
      <c r="A2519" s="74"/>
      <c r="D2519" s="70"/>
      <c r="N2519" s="70"/>
      <c r="BY2519" s="103"/>
    </row>
    <row r="2520" spans="1:77">
      <c r="A2520" s="74"/>
      <c r="D2520" s="70"/>
      <c r="N2520" s="70"/>
      <c r="BY2520" s="103"/>
    </row>
    <row r="2521" spans="1:77">
      <c r="A2521" s="74"/>
      <c r="D2521" s="70"/>
      <c r="N2521" s="70"/>
      <c r="BY2521" s="103"/>
    </row>
    <row r="2522" spans="1:77">
      <c r="A2522" s="74"/>
      <c r="D2522" s="70"/>
      <c r="N2522" s="70"/>
      <c r="BY2522" s="103"/>
    </row>
    <row r="2523" spans="1:77">
      <c r="A2523" s="74"/>
      <c r="D2523" s="70"/>
      <c r="N2523" s="70"/>
      <c r="BY2523" s="103"/>
    </row>
    <row r="2524" spans="1:77">
      <c r="A2524" s="74"/>
      <c r="D2524" s="70"/>
      <c r="N2524" s="70"/>
      <c r="BY2524" s="103"/>
    </row>
    <row r="2525" spans="1:77">
      <c r="A2525" s="74"/>
      <c r="D2525" s="70"/>
      <c r="N2525" s="70"/>
      <c r="BY2525" s="103"/>
    </row>
    <row r="2526" spans="1:77">
      <c r="A2526" s="74"/>
      <c r="D2526" s="70"/>
      <c r="N2526" s="70"/>
      <c r="BY2526" s="103"/>
    </row>
    <row r="2527" spans="1:77">
      <c r="A2527" s="74"/>
      <c r="D2527" s="70"/>
      <c r="N2527" s="70"/>
      <c r="BY2527" s="103"/>
    </row>
    <row r="2528" spans="1:77">
      <c r="A2528" s="74"/>
      <c r="D2528" s="70"/>
      <c r="N2528" s="70"/>
      <c r="BY2528" s="103"/>
    </row>
    <row r="2529" spans="1:77">
      <c r="A2529" s="74"/>
      <c r="D2529" s="70"/>
      <c r="N2529" s="70"/>
      <c r="BY2529" s="103"/>
    </row>
    <row r="2530" spans="1:77">
      <c r="A2530" s="74"/>
      <c r="D2530" s="70"/>
      <c r="N2530" s="70"/>
      <c r="BY2530" s="103"/>
    </row>
    <row r="2531" spans="1:77">
      <c r="A2531" s="74"/>
      <c r="D2531" s="70"/>
      <c r="N2531" s="70"/>
      <c r="BY2531" s="103"/>
    </row>
    <row r="2532" spans="1:77">
      <c r="A2532" s="74"/>
      <c r="D2532" s="70"/>
      <c r="N2532" s="70"/>
      <c r="BY2532" s="103"/>
    </row>
    <row r="2533" spans="1:77">
      <c r="A2533" s="74"/>
      <c r="D2533" s="70"/>
      <c r="N2533" s="70"/>
      <c r="BY2533" s="103"/>
    </row>
    <row r="2534" spans="1:77">
      <c r="A2534" s="74"/>
      <c r="D2534" s="70"/>
      <c r="N2534" s="70"/>
      <c r="BY2534" s="103"/>
    </row>
    <row r="2535" spans="1:77">
      <c r="A2535" s="74"/>
      <c r="D2535" s="70"/>
      <c r="N2535" s="70"/>
      <c r="BY2535" s="103"/>
    </row>
    <row r="2536" spans="1:77">
      <c r="A2536" s="74"/>
      <c r="D2536" s="70"/>
      <c r="N2536" s="70"/>
      <c r="BY2536" s="103"/>
    </row>
    <row r="2537" spans="1:77">
      <c r="A2537" s="74"/>
      <c r="D2537" s="70"/>
      <c r="N2537" s="70"/>
      <c r="BY2537" s="103"/>
    </row>
    <row r="2538" spans="1:77">
      <c r="A2538" s="74"/>
      <c r="D2538" s="70"/>
      <c r="N2538" s="70"/>
      <c r="BY2538" s="103"/>
    </row>
    <row r="2539" spans="1:77">
      <c r="A2539" s="74"/>
      <c r="D2539" s="70"/>
      <c r="N2539" s="70"/>
      <c r="BY2539" s="103"/>
    </row>
    <row r="2540" spans="1:77">
      <c r="A2540" s="74"/>
      <c r="D2540" s="70"/>
      <c r="N2540" s="70"/>
      <c r="BY2540" s="103"/>
    </row>
    <row r="2541" spans="1:77">
      <c r="A2541" s="74"/>
      <c r="D2541" s="70"/>
      <c r="N2541" s="70"/>
      <c r="BY2541" s="103"/>
    </row>
    <row r="2542" spans="1:77">
      <c r="A2542" s="74"/>
      <c r="D2542" s="70"/>
      <c r="N2542" s="70"/>
      <c r="BY2542" s="103"/>
    </row>
    <row r="2543" spans="1:77">
      <c r="A2543" s="74"/>
      <c r="D2543" s="70"/>
      <c r="N2543" s="70"/>
      <c r="BY2543" s="103"/>
    </row>
    <row r="2544" spans="1:77">
      <c r="A2544" s="74"/>
      <c r="D2544" s="70"/>
      <c r="N2544" s="70"/>
      <c r="BY2544" s="103"/>
    </row>
    <row r="2545" spans="1:77">
      <c r="A2545" s="74"/>
      <c r="D2545" s="70"/>
      <c r="N2545" s="70"/>
      <c r="BY2545" s="103"/>
    </row>
    <row r="2546" spans="1:77">
      <c r="A2546" s="74"/>
      <c r="D2546" s="70"/>
      <c r="N2546" s="70"/>
      <c r="BY2546" s="103"/>
    </row>
    <row r="2547" spans="1:77">
      <c r="A2547" s="74"/>
      <c r="D2547" s="70"/>
      <c r="N2547" s="70"/>
      <c r="BY2547" s="103"/>
    </row>
    <row r="2548" spans="1:77">
      <c r="A2548" s="74"/>
      <c r="D2548" s="70"/>
      <c r="N2548" s="70"/>
      <c r="BY2548" s="103"/>
    </row>
    <row r="2549" spans="1:77">
      <c r="A2549" s="74"/>
      <c r="D2549" s="70"/>
      <c r="N2549" s="70"/>
      <c r="BY2549" s="103"/>
    </row>
    <row r="2550" spans="1:77">
      <c r="A2550" s="74"/>
      <c r="D2550" s="70"/>
      <c r="N2550" s="70"/>
      <c r="BY2550" s="103"/>
    </row>
    <row r="2551" spans="1:77">
      <c r="A2551" s="74"/>
      <c r="D2551" s="70"/>
      <c r="N2551" s="70"/>
      <c r="BY2551" s="103"/>
    </row>
    <row r="2552" spans="1:77">
      <c r="A2552" s="74"/>
      <c r="D2552" s="70"/>
      <c r="N2552" s="70"/>
      <c r="BY2552" s="103"/>
    </row>
    <row r="2553" spans="1:77">
      <c r="A2553" s="74"/>
      <c r="D2553" s="70"/>
      <c r="N2553" s="70"/>
      <c r="BY2553" s="103"/>
    </row>
    <row r="2554" spans="1:77">
      <c r="A2554" s="74"/>
      <c r="D2554" s="70"/>
      <c r="N2554" s="70"/>
      <c r="BY2554" s="103"/>
    </row>
    <row r="2555" spans="1:77">
      <c r="A2555" s="74"/>
      <c r="D2555" s="70"/>
      <c r="N2555" s="70"/>
      <c r="BY2555" s="103"/>
    </row>
    <row r="2556" spans="1:77">
      <c r="A2556" s="74"/>
      <c r="D2556" s="70"/>
      <c r="N2556" s="70"/>
      <c r="BY2556" s="103"/>
    </row>
    <row r="2557" spans="1:77">
      <c r="A2557" s="74"/>
      <c r="D2557" s="70"/>
      <c r="N2557" s="70"/>
      <c r="BY2557" s="103"/>
    </row>
    <row r="2558" spans="1:77">
      <c r="A2558" s="74"/>
      <c r="D2558" s="70"/>
      <c r="N2558" s="70"/>
      <c r="BY2558" s="103"/>
    </row>
    <row r="2559" spans="1:77">
      <c r="A2559" s="74"/>
      <c r="D2559" s="70"/>
      <c r="N2559" s="70"/>
      <c r="BY2559" s="103"/>
    </row>
    <row r="2560" spans="1:77">
      <c r="A2560" s="74"/>
      <c r="D2560" s="70"/>
      <c r="N2560" s="70"/>
      <c r="BY2560" s="103"/>
    </row>
    <row r="2561" spans="1:77">
      <c r="A2561" s="74"/>
      <c r="D2561" s="70"/>
      <c r="N2561" s="70"/>
      <c r="BY2561" s="103"/>
    </row>
    <row r="2562" spans="1:77">
      <c r="A2562" s="74"/>
      <c r="D2562" s="70"/>
      <c r="N2562" s="70"/>
      <c r="BY2562" s="103"/>
    </row>
    <row r="2563" spans="1:77">
      <c r="A2563" s="74"/>
      <c r="D2563" s="70"/>
      <c r="N2563" s="70"/>
      <c r="BY2563" s="103"/>
    </row>
    <row r="2564" spans="1:77">
      <c r="A2564" s="74"/>
      <c r="D2564" s="70"/>
      <c r="N2564" s="70"/>
      <c r="BY2564" s="103"/>
    </row>
    <row r="2565" spans="1:77">
      <c r="A2565" s="74"/>
      <c r="D2565" s="70"/>
      <c r="N2565" s="70"/>
      <c r="BY2565" s="103"/>
    </row>
    <row r="2566" spans="1:77">
      <c r="A2566" s="74"/>
      <c r="D2566" s="70"/>
      <c r="N2566" s="70"/>
      <c r="BY2566" s="103"/>
    </row>
    <row r="2567" spans="1:77">
      <c r="A2567" s="74"/>
      <c r="D2567" s="70"/>
      <c r="N2567" s="70"/>
      <c r="BY2567" s="103"/>
    </row>
    <row r="2568" spans="1:77">
      <c r="A2568" s="74"/>
      <c r="D2568" s="70"/>
      <c r="N2568" s="70"/>
      <c r="BY2568" s="103"/>
    </row>
    <row r="2569" spans="1:77">
      <c r="A2569" s="74"/>
      <c r="D2569" s="70"/>
      <c r="N2569" s="70"/>
      <c r="BY2569" s="103"/>
    </row>
    <row r="2570" spans="1:77">
      <c r="A2570" s="74"/>
      <c r="D2570" s="70"/>
      <c r="N2570" s="70"/>
      <c r="BY2570" s="103"/>
    </row>
    <row r="2571" spans="1:77">
      <c r="A2571" s="74"/>
      <c r="D2571" s="70"/>
      <c r="N2571" s="70"/>
      <c r="BY2571" s="103"/>
    </row>
    <row r="2572" spans="1:77">
      <c r="A2572" s="74"/>
      <c r="D2572" s="70"/>
      <c r="N2572" s="70"/>
      <c r="BY2572" s="103"/>
    </row>
    <row r="2573" spans="1:77">
      <c r="A2573" s="74"/>
      <c r="D2573" s="70"/>
      <c r="N2573" s="70"/>
      <c r="BY2573" s="103"/>
    </row>
    <row r="2574" spans="1:77">
      <c r="A2574" s="74"/>
      <c r="D2574" s="70"/>
      <c r="N2574" s="70"/>
      <c r="BY2574" s="103"/>
    </row>
    <row r="2575" spans="1:77">
      <c r="A2575" s="74"/>
      <c r="D2575" s="70"/>
      <c r="N2575" s="70"/>
      <c r="BY2575" s="103"/>
    </row>
    <row r="2576" spans="1:77">
      <c r="A2576" s="74"/>
      <c r="D2576" s="70"/>
      <c r="N2576" s="70"/>
      <c r="BY2576" s="103"/>
    </row>
    <row r="2577" spans="1:77">
      <c r="A2577" s="74"/>
      <c r="D2577" s="70"/>
      <c r="N2577" s="70"/>
      <c r="BY2577" s="103"/>
    </row>
    <row r="2578" spans="1:77">
      <c r="A2578" s="74"/>
      <c r="D2578" s="70"/>
      <c r="N2578" s="70"/>
      <c r="BY2578" s="103"/>
    </row>
    <row r="2579" spans="1:77">
      <c r="A2579" s="74"/>
      <c r="D2579" s="70"/>
      <c r="N2579" s="70"/>
      <c r="BY2579" s="103"/>
    </row>
    <row r="2580" spans="1:77">
      <c r="A2580" s="74"/>
      <c r="D2580" s="70"/>
      <c r="N2580" s="70"/>
      <c r="BY2580" s="103"/>
    </row>
    <row r="2581" spans="1:77">
      <c r="A2581" s="74"/>
      <c r="D2581" s="70"/>
      <c r="N2581" s="70"/>
      <c r="BY2581" s="103"/>
    </row>
    <row r="2582" spans="1:77">
      <c r="A2582" s="74"/>
      <c r="D2582" s="70"/>
      <c r="N2582" s="70"/>
      <c r="BY2582" s="103"/>
    </row>
    <row r="2583" spans="1:77">
      <c r="A2583" s="74"/>
      <c r="D2583" s="70"/>
      <c r="N2583" s="70"/>
      <c r="BY2583" s="103"/>
    </row>
    <row r="2584" spans="1:77">
      <c r="A2584" s="74"/>
      <c r="D2584" s="70"/>
      <c r="N2584" s="70"/>
      <c r="BY2584" s="103"/>
    </row>
    <row r="2585" spans="1:77">
      <c r="A2585" s="74"/>
      <c r="D2585" s="70"/>
      <c r="N2585" s="70"/>
      <c r="BY2585" s="103"/>
    </row>
    <row r="2586" spans="1:77">
      <c r="A2586" s="74"/>
      <c r="D2586" s="70"/>
      <c r="N2586" s="70"/>
      <c r="BY2586" s="103"/>
    </row>
    <row r="2587" spans="1:77">
      <c r="A2587" s="74"/>
      <c r="D2587" s="70"/>
      <c r="N2587" s="70"/>
      <c r="BY2587" s="103"/>
    </row>
    <row r="2588" spans="1:77">
      <c r="A2588" s="74"/>
      <c r="D2588" s="70"/>
      <c r="N2588" s="70"/>
      <c r="BY2588" s="103"/>
    </row>
    <row r="2589" spans="1:77">
      <c r="A2589" s="74"/>
      <c r="D2589" s="70"/>
      <c r="N2589" s="70"/>
      <c r="BY2589" s="103"/>
    </row>
    <row r="2590" spans="1:77">
      <c r="A2590" s="74"/>
      <c r="D2590" s="70"/>
      <c r="N2590" s="70"/>
      <c r="BY2590" s="103"/>
    </row>
    <row r="2591" spans="1:77">
      <c r="A2591" s="74"/>
      <c r="D2591" s="70"/>
      <c r="N2591" s="70"/>
      <c r="BY2591" s="103"/>
    </row>
    <row r="2592" spans="1:77">
      <c r="A2592" s="74"/>
      <c r="D2592" s="70"/>
      <c r="N2592" s="70"/>
      <c r="BY2592" s="103"/>
    </row>
    <row r="2593" spans="1:77">
      <c r="A2593" s="74"/>
      <c r="D2593" s="70"/>
      <c r="N2593" s="70"/>
      <c r="BY2593" s="103"/>
    </row>
    <row r="2594" spans="1:77">
      <c r="A2594" s="74"/>
      <c r="D2594" s="70"/>
      <c r="N2594" s="70"/>
      <c r="BY2594" s="103"/>
    </row>
    <row r="2595" spans="1:77">
      <c r="A2595" s="74"/>
      <c r="D2595" s="70"/>
      <c r="N2595" s="70"/>
      <c r="BY2595" s="103"/>
    </row>
    <row r="2596" spans="1:77">
      <c r="A2596" s="74"/>
      <c r="D2596" s="70"/>
      <c r="N2596" s="70"/>
      <c r="BY2596" s="103"/>
    </row>
    <row r="2597" spans="1:77">
      <c r="A2597" s="74"/>
      <c r="D2597" s="70"/>
      <c r="N2597" s="70"/>
      <c r="BY2597" s="103"/>
    </row>
    <row r="2598" spans="1:77">
      <c r="A2598" s="74"/>
      <c r="D2598" s="70"/>
      <c r="N2598" s="70"/>
      <c r="BY2598" s="103"/>
    </row>
    <row r="2599" spans="1:77">
      <c r="A2599" s="74"/>
      <c r="D2599" s="70"/>
      <c r="N2599" s="70"/>
      <c r="BY2599" s="103"/>
    </row>
    <row r="2600" spans="1:77">
      <c r="A2600" s="74"/>
      <c r="D2600" s="70"/>
      <c r="N2600" s="70"/>
      <c r="BY2600" s="103"/>
    </row>
    <row r="2601" spans="1:77">
      <c r="A2601" s="74"/>
      <c r="D2601" s="70"/>
      <c r="N2601" s="70"/>
      <c r="BY2601" s="103"/>
    </row>
    <row r="2602" spans="1:77">
      <c r="A2602" s="74"/>
      <c r="D2602" s="70"/>
      <c r="N2602" s="70"/>
      <c r="BY2602" s="103"/>
    </row>
    <row r="2603" spans="1:77">
      <c r="A2603" s="74"/>
      <c r="D2603" s="70"/>
      <c r="N2603" s="70"/>
      <c r="BY2603" s="103"/>
    </row>
    <row r="2604" spans="1:77">
      <c r="A2604" s="74"/>
      <c r="D2604" s="70"/>
      <c r="N2604" s="70"/>
      <c r="BY2604" s="103"/>
    </row>
    <row r="2605" spans="1:77">
      <c r="A2605" s="74"/>
      <c r="D2605" s="70"/>
      <c r="N2605" s="70"/>
      <c r="BY2605" s="103"/>
    </row>
    <row r="2606" spans="1:77">
      <c r="A2606" s="74"/>
      <c r="D2606" s="70"/>
      <c r="N2606" s="70"/>
      <c r="BY2606" s="103"/>
    </row>
    <row r="2607" spans="1:77">
      <c r="A2607" s="74"/>
      <c r="D2607" s="70"/>
      <c r="N2607" s="70"/>
      <c r="BY2607" s="103"/>
    </row>
    <row r="2608" spans="1:77">
      <c r="A2608" s="74"/>
      <c r="D2608" s="70"/>
      <c r="N2608" s="70"/>
      <c r="BY2608" s="103"/>
    </row>
    <row r="2609" spans="1:77">
      <c r="A2609" s="74"/>
      <c r="D2609" s="70"/>
      <c r="N2609" s="70"/>
      <c r="BY2609" s="103"/>
    </row>
    <row r="2610" spans="1:77">
      <c r="A2610" s="74"/>
      <c r="D2610" s="70"/>
      <c r="N2610" s="70"/>
      <c r="BY2610" s="103"/>
    </row>
    <row r="2611" spans="1:77">
      <c r="A2611" s="74"/>
      <c r="D2611" s="70"/>
      <c r="N2611" s="70"/>
      <c r="BY2611" s="103"/>
    </row>
    <row r="2612" spans="1:77">
      <c r="A2612" s="74"/>
      <c r="D2612" s="70"/>
      <c r="N2612" s="70"/>
      <c r="BY2612" s="103"/>
    </row>
    <row r="2613" spans="1:77">
      <c r="A2613" s="74"/>
      <c r="D2613" s="70"/>
      <c r="N2613" s="70"/>
      <c r="BY2613" s="103"/>
    </row>
    <row r="2614" spans="1:77">
      <c r="A2614" s="74"/>
      <c r="D2614" s="70"/>
      <c r="N2614" s="70"/>
      <c r="BY2614" s="103"/>
    </row>
    <row r="2615" spans="1:77">
      <c r="A2615" s="74"/>
      <c r="D2615" s="70"/>
      <c r="N2615" s="70"/>
      <c r="BY2615" s="103"/>
    </row>
    <row r="2616" spans="1:77">
      <c r="A2616" s="74"/>
      <c r="D2616" s="70"/>
      <c r="N2616" s="70"/>
      <c r="BY2616" s="103"/>
    </row>
    <row r="2617" spans="1:77">
      <c r="A2617" s="74"/>
      <c r="D2617" s="70"/>
      <c r="N2617" s="70"/>
      <c r="BY2617" s="103"/>
    </row>
    <row r="2618" spans="1:77">
      <c r="A2618" s="74"/>
      <c r="D2618" s="70"/>
      <c r="N2618" s="70"/>
      <c r="BY2618" s="103"/>
    </row>
    <row r="2619" spans="1:77">
      <c r="A2619" s="74"/>
      <c r="D2619" s="70"/>
      <c r="N2619" s="70"/>
      <c r="BY2619" s="103"/>
    </row>
    <row r="2620" spans="1:77">
      <c r="A2620" s="74"/>
      <c r="D2620" s="70"/>
      <c r="N2620" s="70"/>
      <c r="BY2620" s="103"/>
    </row>
    <row r="2621" spans="1:77">
      <c r="A2621" s="74"/>
      <c r="D2621" s="70"/>
      <c r="N2621" s="70"/>
      <c r="BY2621" s="103"/>
    </row>
    <row r="2622" spans="1:77">
      <c r="A2622" s="74"/>
      <c r="D2622" s="70"/>
      <c r="N2622" s="70"/>
      <c r="BY2622" s="103"/>
    </row>
    <row r="2623" spans="1:77">
      <c r="A2623" s="74"/>
      <c r="D2623" s="70"/>
      <c r="N2623" s="70"/>
      <c r="BY2623" s="103"/>
    </row>
    <row r="2624" spans="1:77">
      <c r="A2624" s="74"/>
      <c r="D2624" s="70"/>
      <c r="N2624" s="70"/>
      <c r="BY2624" s="103"/>
    </row>
    <row r="2625" spans="1:77">
      <c r="A2625" s="74"/>
      <c r="D2625" s="70"/>
      <c r="N2625" s="70"/>
      <c r="BY2625" s="103"/>
    </row>
    <row r="2626" spans="1:77">
      <c r="A2626" s="74"/>
      <c r="D2626" s="70"/>
      <c r="N2626" s="70"/>
      <c r="BY2626" s="103"/>
    </row>
    <row r="2627" spans="1:77">
      <c r="A2627" s="74"/>
      <c r="D2627" s="70"/>
      <c r="N2627" s="70"/>
      <c r="BY2627" s="103"/>
    </row>
    <row r="2628" spans="1:77">
      <c r="A2628" s="74"/>
      <c r="D2628" s="70"/>
      <c r="N2628" s="70"/>
      <c r="BY2628" s="103"/>
    </row>
    <row r="2629" spans="1:77">
      <c r="A2629" s="74"/>
      <c r="D2629" s="70"/>
      <c r="N2629" s="70"/>
      <c r="BY2629" s="103"/>
    </row>
    <row r="2630" spans="1:77">
      <c r="A2630" s="74"/>
      <c r="D2630" s="70"/>
      <c r="N2630" s="70"/>
      <c r="BY2630" s="103"/>
    </row>
    <row r="2631" spans="1:77">
      <c r="A2631" s="74"/>
      <c r="D2631" s="70"/>
      <c r="N2631" s="70"/>
      <c r="BY2631" s="103"/>
    </row>
    <row r="2632" spans="1:77">
      <c r="A2632" s="74"/>
      <c r="D2632" s="70"/>
      <c r="N2632" s="70"/>
      <c r="BY2632" s="103"/>
    </row>
    <row r="2633" spans="1:77">
      <c r="A2633" s="74"/>
      <c r="D2633" s="70"/>
      <c r="N2633" s="70"/>
      <c r="BY2633" s="103"/>
    </row>
    <row r="2634" spans="1:77">
      <c r="A2634" s="74"/>
      <c r="D2634" s="70"/>
      <c r="N2634" s="70"/>
      <c r="BY2634" s="103"/>
    </row>
    <row r="2635" spans="1:77">
      <c r="A2635" s="74"/>
      <c r="D2635" s="70"/>
      <c r="N2635" s="70"/>
      <c r="BY2635" s="103"/>
    </row>
    <row r="2636" spans="1:77">
      <c r="A2636" s="74"/>
      <c r="D2636" s="70"/>
      <c r="N2636" s="70"/>
      <c r="BY2636" s="103"/>
    </row>
    <row r="2637" spans="1:77">
      <c r="A2637" s="74"/>
      <c r="D2637" s="70"/>
      <c r="N2637" s="70"/>
      <c r="BY2637" s="103"/>
    </row>
    <row r="2638" spans="1:77">
      <c r="A2638" s="74"/>
      <c r="D2638" s="70"/>
      <c r="N2638" s="70"/>
      <c r="BY2638" s="103"/>
    </row>
    <row r="2639" spans="1:77">
      <c r="A2639" s="74"/>
      <c r="D2639" s="70"/>
      <c r="N2639" s="70"/>
      <c r="BY2639" s="103"/>
    </row>
    <row r="2640" spans="1:77">
      <c r="A2640" s="74"/>
      <c r="D2640" s="70"/>
      <c r="N2640" s="70"/>
      <c r="BY2640" s="103"/>
    </row>
    <row r="2641" spans="1:77">
      <c r="A2641" s="74"/>
      <c r="D2641" s="70"/>
      <c r="N2641" s="70"/>
      <c r="BY2641" s="103"/>
    </row>
    <row r="2642" spans="1:77">
      <c r="A2642" s="74"/>
      <c r="D2642" s="70"/>
      <c r="N2642" s="70"/>
      <c r="BY2642" s="103"/>
    </row>
    <row r="2643" spans="1:77">
      <c r="A2643" s="74"/>
      <c r="D2643" s="70"/>
      <c r="N2643" s="70"/>
      <c r="BY2643" s="103"/>
    </row>
    <row r="2644" spans="1:77">
      <c r="A2644" s="74"/>
      <c r="D2644" s="70"/>
      <c r="N2644" s="70"/>
      <c r="BY2644" s="103"/>
    </row>
    <row r="2645" spans="1:77">
      <c r="A2645" s="74"/>
      <c r="D2645" s="70"/>
      <c r="N2645" s="70"/>
      <c r="BY2645" s="103"/>
    </row>
    <row r="2646" spans="1:77">
      <c r="A2646" s="74"/>
      <c r="D2646" s="70"/>
      <c r="N2646" s="70"/>
      <c r="BY2646" s="103"/>
    </row>
    <row r="2647" spans="1:77">
      <c r="A2647" s="74"/>
      <c r="D2647" s="70"/>
      <c r="N2647" s="70"/>
      <c r="BY2647" s="103"/>
    </row>
    <row r="2648" spans="1:77">
      <c r="A2648" s="74"/>
      <c r="D2648" s="70"/>
      <c r="N2648" s="70"/>
      <c r="BY2648" s="103"/>
    </row>
    <row r="2649" spans="1:77">
      <c r="A2649" s="74"/>
      <c r="D2649" s="70"/>
      <c r="N2649" s="70"/>
      <c r="BY2649" s="103"/>
    </row>
    <row r="2650" spans="1:77">
      <c r="A2650" s="74"/>
      <c r="D2650" s="70"/>
      <c r="N2650" s="70"/>
      <c r="BY2650" s="103"/>
    </row>
    <row r="2651" spans="1:77">
      <c r="A2651" s="74"/>
      <c r="D2651" s="70"/>
      <c r="N2651" s="70"/>
      <c r="BY2651" s="103"/>
    </row>
    <row r="2652" spans="1:77">
      <c r="A2652" s="74"/>
      <c r="D2652" s="70"/>
      <c r="N2652" s="70"/>
      <c r="BY2652" s="103"/>
    </row>
    <row r="2653" spans="1:77">
      <c r="A2653" s="74"/>
      <c r="D2653" s="70"/>
      <c r="N2653" s="70"/>
      <c r="BY2653" s="103"/>
    </row>
    <row r="2654" spans="1:77">
      <c r="A2654" s="74"/>
      <c r="D2654" s="70"/>
      <c r="N2654" s="70"/>
      <c r="BY2654" s="103"/>
    </row>
    <row r="2655" spans="1:77">
      <c r="A2655" s="74"/>
      <c r="D2655" s="70"/>
      <c r="N2655" s="70"/>
      <c r="BY2655" s="103"/>
    </row>
    <row r="2656" spans="1:77">
      <c r="A2656" s="74"/>
      <c r="D2656" s="70"/>
      <c r="N2656" s="70"/>
      <c r="BY2656" s="103"/>
    </row>
    <row r="2657" spans="1:77">
      <c r="A2657" s="74"/>
      <c r="D2657" s="70"/>
      <c r="N2657" s="70"/>
      <c r="BY2657" s="103"/>
    </row>
    <row r="2658" spans="1:77">
      <c r="A2658" s="74"/>
      <c r="D2658" s="70"/>
      <c r="N2658" s="70"/>
      <c r="BY2658" s="103"/>
    </row>
    <row r="2659" spans="1:77">
      <c r="A2659" s="74"/>
      <c r="D2659" s="70"/>
      <c r="N2659" s="70"/>
      <c r="BY2659" s="103"/>
    </row>
    <row r="2660" spans="1:77">
      <c r="A2660" s="74"/>
      <c r="D2660" s="70"/>
      <c r="N2660" s="70"/>
      <c r="BY2660" s="103"/>
    </row>
    <row r="2661" spans="1:77">
      <c r="A2661" s="74"/>
      <c r="D2661" s="70"/>
      <c r="N2661" s="70"/>
      <c r="BY2661" s="103"/>
    </row>
    <row r="2662" spans="1:77">
      <c r="A2662" s="74"/>
      <c r="D2662" s="70"/>
      <c r="N2662" s="70"/>
      <c r="BY2662" s="103"/>
    </row>
    <row r="2663" spans="1:77">
      <c r="A2663" s="74"/>
      <c r="D2663" s="70"/>
      <c r="N2663" s="70"/>
      <c r="BY2663" s="103"/>
    </row>
    <row r="2664" spans="1:77">
      <c r="A2664" s="74"/>
      <c r="D2664" s="70"/>
      <c r="N2664" s="70"/>
      <c r="BY2664" s="103"/>
    </row>
    <row r="2665" spans="1:77">
      <c r="A2665" s="74"/>
      <c r="D2665" s="70"/>
      <c r="N2665" s="70"/>
      <c r="BY2665" s="103"/>
    </row>
    <row r="2666" spans="1:77">
      <c r="A2666" s="74"/>
      <c r="D2666" s="70"/>
      <c r="N2666" s="70"/>
      <c r="BY2666" s="103"/>
    </row>
    <row r="2667" spans="1:77">
      <c r="A2667" s="74"/>
      <c r="D2667" s="70"/>
      <c r="N2667" s="70"/>
      <c r="BY2667" s="103"/>
    </row>
    <row r="2668" spans="1:77">
      <c r="A2668" s="74"/>
      <c r="D2668" s="70"/>
      <c r="N2668" s="70"/>
      <c r="BY2668" s="103"/>
    </row>
    <row r="2669" spans="1:77">
      <c r="A2669" s="74"/>
      <c r="D2669" s="70"/>
      <c r="N2669" s="70"/>
      <c r="BY2669" s="103"/>
    </row>
    <row r="2670" spans="1:77">
      <c r="A2670" s="74"/>
      <c r="D2670" s="70"/>
      <c r="N2670" s="70"/>
      <c r="BY2670" s="103"/>
    </row>
    <row r="2671" spans="1:77">
      <c r="A2671" s="74"/>
      <c r="D2671" s="70"/>
      <c r="N2671" s="70"/>
      <c r="BY2671" s="103"/>
    </row>
    <row r="2672" spans="1:77">
      <c r="A2672" s="74"/>
      <c r="D2672" s="70"/>
      <c r="N2672" s="70"/>
      <c r="BY2672" s="103"/>
    </row>
    <row r="2673" spans="1:77">
      <c r="A2673" s="74"/>
      <c r="D2673" s="70"/>
      <c r="N2673" s="70"/>
      <c r="BY2673" s="103"/>
    </row>
    <row r="2674" spans="1:77">
      <c r="A2674" s="74"/>
      <c r="D2674" s="70"/>
      <c r="N2674" s="70"/>
      <c r="BY2674" s="103"/>
    </row>
    <row r="2675" spans="1:77">
      <c r="A2675" s="74"/>
      <c r="D2675" s="70"/>
      <c r="N2675" s="70"/>
      <c r="BY2675" s="103"/>
    </row>
    <row r="2676" spans="1:77">
      <c r="A2676" s="74"/>
      <c r="D2676" s="70"/>
      <c r="N2676" s="70"/>
      <c r="BY2676" s="103"/>
    </row>
    <row r="2677" spans="1:77">
      <c r="A2677" s="74"/>
      <c r="D2677" s="70"/>
      <c r="N2677" s="70"/>
      <c r="BY2677" s="103"/>
    </row>
    <row r="2678" spans="1:77">
      <c r="A2678" s="74"/>
      <c r="D2678" s="70"/>
      <c r="N2678" s="70"/>
      <c r="BY2678" s="103"/>
    </row>
    <row r="2679" spans="1:77">
      <c r="A2679" s="74"/>
      <c r="D2679" s="70"/>
      <c r="N2679" s="70"/>
      <c r="BY2679" s="103"/>
    </row>
    <row r="2680" spans="1:77">
      <c r="A2680" s="74"/>
      <c r="D2680" s="70"/>
      <c r="N2680" s="70"/>
      <c r="BY2680" s="103"/>
    </row>
    <row r="2681" spans="1:77">
      <c r="A2681" s="74"/>
      <c r="D2681" s="70"/>
      <c r="N2681" s="70"/>
      <c r="BY2681" s="103"/>
    </row>
    <row r="2682" spans="1:77">
      <c r="A2682" s="74"/>
      <c r="D2682" s="70"/>
      <c r="N2682" s="70"/>
      <c r="BY2682" s="103"/>
    </row>
    <row r="2683" spans="1:77">
      <c r="A2683" s="74"/>
      <c r="D2683" s="70"/>
      <c r="N2683" s="70"/>
      <c r="BY2683" s="103"/>
    </row>
    <row r="2684" spans="1:77">
      <c r="A2684" s="74"/>
      <c r="D2684" s="70"/>
      <c r="N2684" s="70"/>
      <c r="BY2684" s="103"/>
    </row>
    <row r="2685" spans="1:77">
      <c r="A2685" s="74"/>
      <c r="D2685" s="70"/>
      <c r="N2685" s="70"/>
      <c r="BY2685" s="103"/>
    </row>
    <row r="2686" spans="1:77">
      <c r="A2686" s="74"/>
      <c r="D2686" s="70"/>
      <c r="N2686" s="70"/>
      <c r="BY2686" s="103"/>
    </row>
    <row r="2687" spans="1:77">
      <c r="A2687" s="74"/>
      <c r="D2687" s="70"/>
      <c r="N2687" s="70"/>
      <c r="BY2687" s="103"/>
    </row>
    <row r="2688" spans="1:77">
      <c r="A2688" s="74"/>
      <c r="D2688" s="70"/>
      <c r="N2688" s="70"/>
      <c r="BY2688" s="103"/>
    </row>
    <row r="2689" spans="1:77">
      <c r="A2689" s="74"/>
      <c r="D2689" s="70"/>
      <c r="N2689" s="70"/>
      <c r="BY2689" s="103"/>
    </row>
    <row r="2690" spans="1:77">
      <c r="A2690" s="74"/>
      <c r="D2690" s="70"/>
      <c r="N2690" s="70"/>
      <c r="BY2690" s="103"/>
    </row>
    <row r="2691" spans="1:77">
      <c r="A2691" s="74"/>
      <c r="D2691" s="70"/>
      <c r="N2691" s="70"/>
      <c r="BY2691" s="103"/>
    </row>
    <row r="2692" spans="1:77">
      <c r="A2692" s="74"/>
      <c r="D2692" s="70"/>
      <c r="N2692" s="70"/>
      <c r="BY2692" s="103"/>
    </row>
    <row r="2693" spans="1:77">
      <c r="A2693" s="74"/>
      <c r="D2693" s="70"/>
      <c r="N2693" s="70"/>
      <c r="BY2693" s="103"/>
    </row>
    <row r="2694" spans="1:77">
      <c r="A2694" s="74"/>
      <c r="D2694" s="70"/>
      <c r="N2694" s="70"/>
      <c r="BY2694" s="103"/>
    </row>
    <row r="2695" spans="1:77">
      <c r="A2695" s="74"/>
      <c r="D2695" s="70"/>
      <c r="N2695" s="70"/>
      <c r="BY2695" s="103"/>
    </row>
    <row r="2696" spans="1:77">
      <c r="A2696" s="74"/>
      <c r="D2696" s="70"/>
      <c r="N2696" s="70"/>
      <c r="BY2696" s="103"/>
    </row>
    <row r="2697" spans="1:77">
      <c r="A2697" s="74"/>
      <c r="D2697" s="70"/>
      <c r="N2697" s="70"/>
      <c r="BY2697" s="103"/>
    </row>
    <row r="2698" spans="1:77">
      <c r="A2698" s="74"/>
      <c r="D2698" s="70"/>
      <c r="N2698" s="70"/>
      <c r="BY2698" s="103"/>
    </row>
    <row r="2699" spans="1:77">
      <c r="A2699" s="74"/>
      <c r="D2699" s="70"/>
      <c r="N2699" s="70"/>
      <c r="BY2699" s="103"/>
    </row>
    <row r="2700" spans="1:77">
      <c r="A2700" s="74"/>
      <c r="D2700" s="70"/>
      <c r="N2700" s="70"/>
      <c r="BY2700" s="103"/>
    </row>
    <row r="2701" spans="1:77">
      <c r="A2701" s="74"/>
      <c r="D2701" s="70"/>
      <c r="N2701" s="70"/>
      <c r="BY2701" s="103"/>
    </row>
    <row r="2702" spans="1:77">
      <c r="A2702" s="74"/>
      <c r="D2702" s="70"/>
      <c r="N2702" s="70"/>
      <c r="BY2702" s="103"/>
    </row>
    <row r="2703" spans="1:77">
      <c r="A2703" s="74"/>
      <c r="D2703" s="70"/>
      <c r="N2703" s="70"/>
      <c r="BY2703" s="103"/>
    </row>
    <row r="2704" spans="1:77">
      <c r="A2704" s="74"/>
      <c r="D2704" s="70"/>
      <c r="N2704" s="70"/>
      <c r="BY2704" s="103"/>
    </row>
    <row r="2705" spans="1:77">
      <c r="A2705" s="74"/>
      <c r="D2705" s="70"/>
      <c r="N2705" s="70"/>
      <c r="BY2705" s="103"/>
    </row>
    <row r="2706" spans="1:77">
      <c r="A2706" s="74"/>
      <c r="D2706" s="70"/>
      <c r="N2706" s="70"/>
      <c r="BY2706" s="103"/>
    </row>
    <row r="2707" spans="1:77">
      <c r="A2707" s="74"/>
      <c r="D2707" s="70"/>
      <c r="N2707" s="70"/>
      <c r="BY2707" s="103"/>
    </row>
    <row r="2708" spans="1:77">
      <c r="A2708" s="74"/>
      <c r="D2708" s="70"/>
      <c r="N2708" s="70"/>
      <c r="BY2708" s="103"/>
    </row>
    <row r="2709" spans="1:77">
      <c r="A2709" s="74"/>
      <c r="D2709" s="70"/>
      <c r="N2709" s="70"/>
      <c r="BY2709" s="103"/>
    </row>
    <row r="2710" spans="1:77">
      <c r="A2710" s="74"/>
      <c r="D2710" s="70"/>
      <c r="N2710" s="70"/>
      <c r="BY2710" s="103"/>
    </row>
    <row r="2711" spans="1:77">
      <c r="A2711" s="74"/>
      <c r="D2711" s="70"/>
      <c r="N2711" s="70"/>
      <c r="BY2711" s="103"/>
    </row>
    <row r="2712" spans="1:77">
      <c r="A2712" s="74"/>
      <c r="D2712" s="70"/>
      <c r="N2712" s="70"/>
      <c r="BY2712" s="103"/>
    </row>
    <row r="2713" spans="1:77">
      <c r="A2713" s="74"/>
      <c r="D2713" s="70"/>
      <c r="N2713" s="70"/>
      <c r="BY2713" s="103"/>
    </row>
    <row r="2714" spans="1:77">
      <c r="A2714" s="74"/>
      <c r="D2714" s="70"/>
      <c r="N2714" s="70"/>
      <c r="BY2714" s="103"/>
    </row>
    <row r="2715" spans="1:77">
      <c r="A2715" s="74"/>
      <c r="D2715" s="70"/>
      <c r="N2715" s="70"/>
      <c r="BY2715" s="103"/>
    </row>
    <row r="2716" spans="1:77">
      <c r="A2716" s="74"/>
      <c r="D2716" s="70"/>
      <c r="N2716" s="70"/>
      <c r="BY2716" s="103"/>
    </row>
    <row r="2717" spans="1:77">
      <c r="A2717" s="74"/>
      <c r="D2717" s="70"/>
      <c r="N2717" s="70"/>
      <c r="BY2717" s="103"/>
    </row>
    <row r="2718" spans="1:77">
      <c r="A2718" s="74"/>
      <c r="D2718" s="70"/>
      <c r="N2718" s="70"/>
      <c r="BY2718" s="103"/>
    </row>
    <row r="2719" spans="1:77">
      <c r="A2719" s="74"/>
      <c r="D2719" s="70"/>
      <c r="N2719" s="70"/>
      <c r="BY2719" s="103"/>
    </row>
    <row r="2720" spans="1:77">
      <c r="A2720" s="74"/>
      <c r="D2720" s="70"/>
      <c r="N2720" s="70"/>
      <c r="BY2720" s="103"/>
    </row>
    <row r="2721" spans="1:77">
      <c r="A2721" s="74"/>
      <c r="D2721" s="70"/>
      <c r="N2721" s="70"/>
      <c r="BY2721" s="103"/>
    </row>
    <row r="2722" spans="1:77">
      <c r="A2722" s="74"/>
      <c r="D2722" s="70"/>
      <c r="N2722" s="70"/>
      <c r="BY2722" s="103"/>
    </row>
    <row r="2723" spans="1:77">
      <c r="A2723" s="74"/>
      <c r="D2723" s="70"/>
      <c r="N2723" s="70"/>
      <c r="BY2723" s="103"/>
    </row>
    <row r="2724" spans="1:77">
      <c r="A2724" s="74"/>
      <c r="D2724" s="70"/>
      <c r="N2724" s="70"/>
      <c r="BY2724" s="103"/>
    </row>
    <row r="2725" spans="1:77">
      <c r="A2725" s="74"/>
      <c r="D2725" s="70"/>
      <c r="N2725" s="70"/>
      <c r="BY2725" s="103"/>
    </row>
    <row r="2726" spans="1:77">
      <c r="A2726" s="74"/>
      <c r="D2726" s="70"/>
      <c r="N2726" s="70"/>
      <c r="BY2726" s="103"/>
    </row>
    <row r="2727" spans="1:77">
      <c r="A2727" s="74"/>
      <c r="D2727" s="70"/>
      <c r="N2727" s="70"/>
      <c r="BY2727" s="103"/>
    </row>
    <row r="2728" spans="1:77">
      <c r="A2728" s="74"/>
      <c r="D2728" s="70"/>
      <c r="N2728" s="70"/>
      <c r="BY2728" s="103"/>
    </row>
    <row r="2729" spans="1:77">
      <c r="A2729" s="74"/>
      <c r="D2729" s="70"/>
      <c r="N2729" s="70"/>
      <c r="BY2729" s="103"/>
    </row>
    <row r="2730" spans="1:77">
      <c r="A2730" s="74"/>
      <c r="D2730" s="70"/>
      <c r="N2730" s="70"/>
      <c r="BY2730" s="103"/>
    </row>
    <row r="2731" spans="1:77">
      <c r="A2731" s="74"/>
      <c r="D2731" s="70"/>
      <c r="N2731" s="70"/>
      <c r="BY2731" s="103"/>
    </row>
    <row r="2732" spans="1:77">
      <c r="A2732" s="74"/>
      <c r="D2732" s="70"/>
      <c r="N2732" s="70"/>
      <c r="BY2732" s="103"/>
    </row>
    <row r="2733" spans="1:77">
      <c r="A2733" s="74"/>
      <c r="D2733" s="70"/>
      <c r="N2733" s="70"/>
      <c r="BY2733" s="103"/>
    </row>
    <row r="2734" spans="1:77">
      <c r="A2734" s="74"/>
      <c r="D2734" s="70"/>
      <c r="N2734" s="70"/>
      <c r="BY2734" s="103"/>
    </row>
    <row r="2735" spans="1:77">
      <c r="A2735" s="74"/>
      <c r="D2735" s="70"/>
      <c r="N2735" s="70"/>
      <c r="BY2735" s="103"/>
    </row>
    <row r="2736" spans="1:77">
      <c r="A2736" s="74"/>
      <c r="D2736" s="70"/>
      <c r="N2736" s="70"/>
      <c r="BY2736" s="103"/>
    </row>
    <row r="2737" spans="1:77">
      <c r="A2737" s="74"/>
      <c r="D2737" s="70"/>
      <c r="N2737" s="70"/>
      <c r="BY2737" s="103"/>
    </row>
    <row r="2738" spans="1:77">
      <c r="A2738" s="74"/>
      <c r="D2738" s="70"/>
      <c r="N2738" s="70"/>
      <c r="BY2738" s="103"/>
    </row>
    <row r="2739" spans="1:77">
      <c r="A2739" s="74"/>
      <c r="D2739" s="70"/>
      <c r="N2739" s="70"/>
      <c r="BY2739" s="103"/>
    </row>
    <row r="2740" spans="1:77">
      <c r="A2740" s="74"/>
      <c r="D2740" s="70"/>
      <c r="N2740" s="70"/>
      <c r="BY2740" s="103"/>
    </row>
    <row r="2741" spans="1:77">
      <c r="A2741" s="74"/>
      <c r="D2741" s="70"/>
      <c r="N2741" s="70"/>
      <c r="BY2741" s="103"/>
    </row>
    <row r="2742" spans="1:77">
      <c r="A2742" s="74"/>
      <c r="D2742" s="70"/>
      <c r="N2742" s="70"/>
      <c r="BY2742" s="103"/>
    </row>
    <row r="2743" spans="1:77">
      <c r="A2743" s="74"/>
      <c r="D2743" s="70"/>
      <c r="N2743" s="70"/>
      <c r="BY2743" s="103"/>
    </row>
    <row r="2744" spans="1:77">
      <c r="A2744" s="74"/>
      <c r="D2744" s="70"/>
      <c r="N2744" s="70"/>
      <c r="BY2744" s="103"/>
    </row>
    <row r="2745" spans="1:77">
      <c r="A2745" s="74"/>
      <c r="D2745" s="70"/>
      <c r="N2745" s="70"/>
      <c r="BY2745" s="103"/>
    </row>
    <row r="2746" spans="1:77">
      <c r="A2746" s="74"/>
      <c r="D2746" s="70"/>
      <c r="N2746" s="70"/>
      <c r="BY2746" s="103"/>
    </row>
    <row r="2747" spans="1:77">
      <c r="A2747" s="74"/>
      <c r="D2747" s="70"/>
      <c r="N2747" s="70"/>
      <c r="BY2747" s="103"/>
    </row>
    <row r="2748" spans="1:77">
      <c r="A2748" s="74"/>
      <c r="D2748" s="70"/>
      <c r="N2748" s="70"/>
      <c r="BY2748" s="103"/>
    </row>
    <row r="2749" spans="1:77">
      <c r="A2749" s="74"/>
      <c r="D2749" s="70"/>
      <c r="N2749" s="70"/>
      <c r="BY2749" s="103"/>
    </row>
    <row r="2750" spans="1:77">
      <c r="A2750" s="74"/>
      <c r="D2750" s="70"/>
      <c r="N2750" s="70"/>
      <c r="BY2750" s="103"/>
    </row>
    <row r="2751" spans="1:77">
      <c r="A2751" s="74"/>
      <c r="D2751" s="70"/>
      <c r="N2751" s="70"/>
      <c r="BY2751" s="103"/>
    </row>
    <row r="2752" spans="1:77">
      <c r="A2752" s="74"/>
      <c r="D2752" s="70"/>
      <c r="N2752" s="70"/>
      <c r="BY2752" s="103"/>
    </row>
    <row r="2753" spans="1:77">
      <c r="A2753" s="74"/>
      <c r="D2753" s="70"/>
      <c r="N2753" s="70"/>
      <c r="BY2753" s="103"/>
    </row>
    <row r="2754" spans="1:77">
      <c r="A2754" s="74"/>
      <c r="D2754" s="70"/>
      <c r="N2754" s="70"/>
      <c r="BY2754" s="103"/>
    </row>
    <row r="2755" spans="1:77">
      <c r="A2755" s="74"/>
      <c r="D2755" s="70"/>
      <c r="N2755" s="70"/>
      <c r="BY2755" s="103"/>
    </row>
    <row r="2756" spans="1:77">
      <c r="A2756" s="74"/>
      <c r="D2756" s="70"/>
      <c r="N2756" s="70"/>
      <c r="BY2756" s="103"/>
    </row>
    <row r="2757" spans="1:77">
      <c r="A2757" s="74"/>
      <c r="D2757" s="70"/>
      <c r="N2757" s="70"/>
      <c r="BY2757" s="103"/>
    </row>
    <row r="2758" spans="1:77">
      <c r="A2758" s="74"/>
      <c r="D2758" s="70"/>
      <c r="N2758" s="70"/>
      <c r="BY2758" s="103"/>
    </row>
    <row r="2759" spans="1:77">
      <c r="A2759" s="74"/>
      <c r="D2759" s="70"/>
      <c r="N2759" s="70"/>
      <c r="BY2759" s="103"/>
    </row>
    <row r="2760" spans="1:77">
      <c r="A2760" s="74"/>
      <c r="D2760" s="70"/>
      <c r="N2760" s="70"/>
      <c r="BY2760" s="103"/>
    </row>
    <row r="2761" spans="1:77">
      <c r="A2761" s="74"/>
      <c r="D2761" s="70"/>
      <c r="N2761" s="70"/>
      <c r="BY2761" s="103"/>
    </row>
    <row r="2762" spans="1:77">
      <c r="A2762" s="74"/>
      <c r="D2762" s="70"/>
      <c r="N2762" s="70"/>
      <c r="BY2762" s="103"/>
    </row>
    <row r="2763" spans="1:77">
      <c r="A2763" s="74"/>
      <c r="D2763" s="70"/>
      <c r="N2763" s="70"/>
      <c r="BY2763" s="103"/>
    </row>
    <row r="2764" spans="1:77">
      <c r="A2764" s="74"/>
      <c r="D2764" s="70"/>
      <c r="N2764" s="70"/>
      <c r="BY2764" s="103"/>
    </row>
    <row r="2765" spans="1:77">
      <c r="A2765" s="74"/>
      <c r="D2765" s="70"/>
      <c r="N2765" s="70"/>
      <c r="BY2765" s="103"/>
    </row>
    <row r="2766" spans="1:77">
      <c r="A2766" s="74"/>
      <c r="D2766" s="70"/>
      <c r="N2766" s="70"/>
      <c r="BY2766" s="103"/>
    </row>
    <row r="2767" spans="1:77">
      <c r="A2767" s="74"/>
      <c r="D2767" s="70"/>
      <c r="N2767" s="70"/>
      <c r="BY2767" s="103"/>
    </row>
    <row r="2768" spans="1:77">
      <c r="A2768" s="74"/>
      <c r="D2768" s="70"/>
      <c r="N2768" s="70"/>
      <c r="BY2768" s="103"/>
    </row>
    <row r="2769" spans="1:77">
      <c r="A2769" s="74"/>
      <c r="D2769" s="70"/>
      <c r="N2769" s="70"/>
      <c r="BY2769" s="103"/>
    </row>
    <row r="2770" spans="1:77">
      <c r="A2770" s="74"/>
      <c r="D2770" s="70"/>
      <c r="N2770" s="70"/>
      <c r="BY2770" s="103"/>
    </row>
    <row r="2771" spans="1:77">
      <c r="A2771" s="74"/>
      <c r="D2771" s="70"/>
      <c r="N2771" s="70"/>
      <c r="BY2771" s="103"/>
    </row>
    <row r="2772" spans="1:77">
      <c r="A2772" s="74"/>
      <c r="D2772" s="70"/>
      <c r="N2772" s="70"/>
      <c r="BY2772" s="103"/>
    </row>
    <row r="2773" spans="1:77">
      <c r="A2773" s="74"/>
      <c r="D2773" s="70"/>
      <c r="N2773" s="70"/>
      <c r="BY2773" s="103"/>
    </row>
    <row r="2774" spans="1:77">
      <c r="A2774" s="74"/>
      <c r="D2774" s="70"/>
      <c r="N2774" s="70"/>
      <c r="BY2774" s="103"/>
    </row>
    <row r="2775" spans="1:77">
      <c r="A2775" s="74"/>
      <c r="D2775" s="70"/>
      <c r="N2775" s="70"/>
      <c r="BY2775" s="103"/>
    </row>
    <row r="2776" spans="1:77">
      <c r="A2776" s="74"/>
      <c r="D2776" s="70"/>
      <c r="N2776" s="70"/>
      <c r="BY2776" s="103"/>
    </row>
    <row r="2777" spans="1:77">
      <c r="A2777" s="74"/>
      <c r="D2777" s="70"/>
      <c r="N2777" s="70"/>
      <c r="BY2777" s="103"/>
    </row>
    <row r="2778" spans="1:77">
      <c r="A2778" s="74"/>
      <c r="D2778" s="70"/>
      <c r="N2778" s="70"/>
      <c r="BY2778" s="103"/>
    </row>
    <row r="2779" spans="1:77">
      <c r="A2779" s="74"/>
      <c r="D2779" s="70"/>
      <c r="N2779" s="70"/>
      <c r="BY2779" s="103"/>
    </row>
    <row r="2780" spans="1:77">
      <c r="A2780" s="74"/>
      <c r="D2780" s="70"/>
      <c r="N2780" s="70"/>
      <c r="BY2780" s="103"/>
    </row>
    <row r="2781" spans="1:77">
      <c r="A2781" s="74"/>
      <c r="D2781" s="70"/>
      <c r="N2781" s="70"/>
      <c r="BY2781" s="103"/>
    </row>
    <row r="2782" spans="1:77">
      <c r="A2782" s="74"/>
      <c r="D2782" s="70"/>
      <c r="N2782" s="70"/>
      <c r="BY2782" s="103"/>
    </row>
    <row r="2783" spans="1:77">
      <c r="A2783" s="74"/>
      <c r="D2783" s="70"/>
      <c r="N2783" s="70"/>
      <c r="BY2783" s="103"/>
    </row>
    <row r="2784" spans="1:77">
      <c r="A2784" s="74"/>
      <c r="D2784" s="70"/>
      <c r="N2784" s="70"/>
      <c r="BY2784" s="103"/>
    </row>
    <row r="2785" spans="1:77">
      <c r="A2785" s="74"/>
      <c r="D2785" s="70"/>
      <c r="N2785" s="70"/>
      <c r="BY2785" s="103"/>
    </row>
    <row r="2786" spans="1:77">
      <c r="A2786" s="74"/>
      <c r="D2786" s="70"/>
      <c r="N2786" s="70"/>
      <c r="BY2786" s="103"/>
    </row>
    <row r="2787" spans="1:77">
      <c r="A2787" s="74"/>
      <c r="D2787" s="70"/>
      <c r="N2787" s="70"/>
      <c r="BY2787" s="103"/>
    </row>
    <row r="2788" spans="1:77">
      <c r="A2788" s="74"/>
      <c r="D2788" s="70"/>
      <c r="N2788" s="70"/>
      <c r="BY2788" s="103"/>
    </row>
    <row r="2789" spans="1:77">
      <c r="A2789" s="74"/>
      <c r="D2789" s="70"/>
      <c r="N2789" s="70"/>
      <c r="BY2789" s="103"/>
    </row>
    <row r="2790" spans="1:77">
      <c r="A2790" s="74"/>
      <c r="D2790" s="70"/>
      <c r="N2790" s="70"/>
      <c r="BY2790" s="103"/>
    </row>
    <row r="2791" spans="1:77">
      <c r="A2791" s="74"/>
      <c r="D2791" s="70"/>
      <c r="N2791" s="70"/>
      <c r="BY2791" s="103"/>
    </row>
    <row r="2792" spans="1:77">
      <c r="A2792" s="74"/>
      <c r="D2792" s="70"/>
      <c r="N2792" s="70"/>
      <c r="BY2792" s="103"/>
    </row>
    <row r="2793" spans="1:77">
      <c r="A2793" s="74"/>
      <c r="D2793" s="70"/>
      <c r="N2793" s="70"/>
      <c r="BY2793" s="103"/>
    </row>
    <row r="2794" spans="1:77">
      <c r="A2794" s="74"/>
      <c r="D2794" s="70"/>
      <c r="N2794" s="70"/>
      <c r="BY2794" s="103"/>
    </row>
    <row r="2795" spans="1:77">
      <c r="A2795" s="74"/>
      <c r="D2795" s="70"/>
      <c r="N2795" s="70"/>
      <c r="BY2795" s="103"/>
    </row>
    <row r="2796" spans="1:77">
      <c r="A2796" s="74"/>
      <c r="D2796" s="70"/>
      <c r="N2796" s="70"/>
      <c r="BY2796" s="103"/>
    </row>
    <row r="2797" spans="1:77">
      <c r="A2797" s="74"/>
      <c r="D2797" s="70"/>
      <c r="N2797" s="70"/>
      <c r="BY2797" s="103"/>
    </row>
    <row r="2798" spans="1:77">
      <c r="A2798" s="74"/>
      <c r="D2798" s="70"/>
      <c r="N2798" s="70"/>
      <c r="BY2798" s="103"/>
    </row>
    <row r="2799" spans="1:77">
      <c r="A2799" s="74"/>
      <c r="D2799" s="70"/>
      <c r="N2799" s="70"/>
      <c r="BY2799" s="103"/>
    </row>
    <row r="2800" spans="1:77">
      <c r="A2800" s="74"/>
      <c r="D2800" s="70"/>
      <c r="N2800" s="70"/>
      <c r="BY2800" s="103"/>
    </row>
    <row r="2801" spans="1:77">
      <c r="A2801" s="74"/>
      <c r="D2801" s="70"/>
      <c r="N2801" s="70"/>
      <c r="BY2801" s="103"/>
    </row>
    <row r="2802" spans="1:77">
      <c r="A2802" s="74"/>
      <c r="D2802" s="70"/>
      <c r="N2802" s="70"/>
      <c r="BY2802" s="103"/>
    </row>
    <row r="2803" spans="1:77">
      <c r="A2803" s="74"/>
      <c r="D2803" s="70"/>
      <c r="N2803" s="70"/>
      <c r="BY2803" s="103"/>
    </row>
    <row r="2804" spans="1:77">
      <c r="A2804" s="74"/>
      <c r="D2804" s="70"/>
      <c r="N2804" s="70"/>
      <c r="BY2804" s="103"/>
    </row>
    <row r="2805" spans="1:77">
      <c r="A2805" s="74"/>
      <c r="D2805" s="70"/>
      <c r="N2805" s="70"/>
      <c r="BY2805" s="103"/>
    </row>
    <row r="2806" spans="1:77">
      <c r="A2806" s="74"/>
      <c r="D2806" s="70"/>
      <c r="N2806" s="70"/>
      <c r="BY2806" s="103"/>
    </row>
    <row r="2807" spans="1:77">
      <c r="A2807" s="74"/>
      <c r="D2807" s="70"/>
      <c r="N2807" s="70"/>
      <c r="BY2807" s="103"/>
    </row>
    <row r="2808" spans="1:77">
      <c r="A2808" s="74"/>
      <c r="D2808" s="70"/>
      <c r="N2808" s="70"/>
      <c r="BY2808" s="103"/>
    </row>
    <row r="2809" spans="1:77">
      <c r="A2809" s="74"/>
      <c r="D2809" s="70"/>
      <c r="N2809" s="70"/>
      <c r="BY2809" s="103"/>
    </row>
    <row r="2810" spans="1:77">
      <c r="A2810" s="74"/>
      <c r="D2810" s="70"/>
      <c r="N2810" s="70"/>
      <c r="BY2810" s="103"/>
    </row>
    <row r="2811" spans="1:77">
      <c r="A2811" s="74"/>
      <c r="D2811" s="70"/>
      <c r="N2811" s="70"/>
      <c r="BY2811" s="103"/>
    </row>
    <row r="2812" spans="1:77">
      <c r="A2812" s="74"/>
      <c r="D2812" s="70"/>
      <c r="N2812" s="70"/>
      <c r="BY2812" s="103"/>
    </row>
    <row r="2813" spans="1:77">
      <c r="A2813" s="74"/>
      <c r="D2813" s="70"/>
      <c r="N2813" s="70"/>
      <c r="BY2813" s="103"/>
    </row>
    <row r="2814" spans="1:77">
      <c r="A2814" s="74"/>
      <c r="D2814" s="70"/>
      <c r="N2814" s="70"/>
      <c r="BY2814" s="103"/>
    </row>
    <row r="2815" spans="1:77">
      <c r="A2815" s="74"/>
      <c r="D2815" s="70"/>
      <c r="N2815" s="70"/>
      <c r="BY2815" s="103"/>
    </row>
    <row r="2816" spans="1:77">
      <c r="A2816" s="74"/>
      <c r="D2816" s="70"/>
      <c r="N2816" s="70"/>
      <c r="BY2816" s="103"/>
    </row>
    <row r="2817" spans="1:77">
      <c r="A2817" s="74"/>
      <c r="D2817" s="70"/>
      <c r="N2817" s="70"/>
      <c r="BY2817" s="103"/>
    </row>
    <row r="2818" spans="1:77">
      <c r="A2818" s="74"/>
      <c r="D2818" s="70"/>
      <c r="N2818" s="70"/>
      <c r="BY2818" s="103"/>
    </row>
    <row r="2819" spans="1:77">
      <c r="A2819" s="74"/>
      <c r="D2819" s="70"/>
      <c r="N2819" s="70"/>
      <c r="BY2819" s="103"/>
    </row>
    <row r="2820" spans="1:77">
      <c r="A2820" s="74"/>
      <c r="D2820" s="70"/>
      <c r="N2820" s="70"/>
      <c r="BY2820" s="103"/>
    </row>
    <row r="2821" spans="1:77">
      <c r="A2821" s="74"/>
      <c r="D2821" s="70"/>
      <c r="N2821" s="70"/>
      <c r="BY2821" s="103"/>
    </row>
    <row r="2822" spans="1:77">
      <c r="A2822" s="74"/>
      <c r="D2822" s="70"/>
      <c r="N2822" s="70"/>
      <c r="BY2822" s="103"/>
    </row>
    <row r="2823" spans="1:77">
      <c r="A2823" s="74"/>
      <c r="D2823" s="70"/>
      <c r="N2823" s="70"/>
      <c r="BY2823" s="103"/>
    </row>
    <row r="2824" spans="1:77">
      <c r="A2824" s="74"/>
      <c r="D2824" s="70"/>
      <c r="N2824" s="70"/>
      <c r="BY2824" s="103"/>
    </row>
    <row r="2825" spans="1:77">
      <c r="A2825" s="74"/>
      <c r="D2825" s="70"/>
      <c r="N2825" s="70"/>
      <c r="BY2825" s="103"/>
    </row>
    <row r="2826" spans="1:77">
      <c r="A2826" s="74"/>
      <c r="D2826" s="70"/>
      <c r="N2826" s="70"/>
      <c r="BY2826" s="103"/>
    </row>
    <row r="2827" spans="1:77">
      <c r="A2827" s="74"/>
      <c r="D2827" s="70"/>
      <c r="N2827" s="70"/>
      <c r="BY2827" s="103"/>
    </row>
    <row r="2828" spans="1:77">
      <c r="A2828" s="74"/>
      <c r="D2828" s="70"/>
      <c r="N2828" s="70"/>
      <c r="BY2828" s="103"/>
    </row>
    <row r="2829" spans="1:77">
      <c r="A2829" s="74"/>
      <c r="D2829" s="70"/>
      <c r="N2829" s="70"/>
      <c r="BY2829" s="103"/>
    </row>
    <row r="2830" spans="1:77">
      <c r="A2830" s="74"/>
      <c r="D2830" s="70"/>
      <c r="N2830" s="70"/>
      <c r="BY2830" s="103"/>
    </row>
    <row r="2831" spans="1:77">
      <c r="A2831" s="74"/>
      <c r="D2831" s="70"/>
      <c r="N2831" s="70"/>
      <c r="BY2831" s="103"/>
    </row>
    <row r="2832" spans="1:77">
      <c r="A2832" s="74"/>
      <c r="D2832" s="70"/>
      <c r="N2832" s="70"/>
      <c r="BY2832" s="103"/>
    </row>
    <row r="2833" spans="1:77">
      <c r="A2833" s="74"/>
      <c r="D2833" s="70"/>
      <c r="N2833" s="70"/>
      <c r="BY2833" s="103"/>
    </row>
    <row r="2834" spans="1:77">
      <c r="A2834" s="74"/>
      <c r="D2834" s="70"/>
      <c r="N2834" s="70"/>
      <c r="BY2834" s="103"/>
    </row>
    <row r="2835" spans="1:77">
      <c r="A2835" s="74"/>
      <c r="D2835" s="70"/>
      <c r="N2835" s="70"/>
      <c r="BY2835" s="103"/>
    </row>
    <row r="2836" spans="1:77">
      <c r="A2836" s="74"/>
      <c r="D2836" s="70"/>
      <c r="N2836" s="70"/>
      <c r="BY2836" s="103"/>
    </row>
    <row r="2837" spans="1:77">
      <c r="A2837" s="74"/>
      <c r="D2837" s="70"/>
      <c r="N2837" s="70"/>
      <c r="BY2837" s="103"/>
    </row>
    <row r="2838" spans="1:77">
      <c r="A2838" s="74"/>
      <c r="D2838" s="70"/>
      <c r="N2838" s="70"/>
      <c r="BY2838" s="103"/>
    </row>
    <row r="2839" spans="1:77">
      <c r="A2839" s="74"/>
      <c r="D2839" s="70"/>
      <c r="N2839" s="70"/>
      <c r="BY2839" s="103"/>
    </row>
    <row r="2840" spans="1:77">
      <c r="A2840" s="74"/>
      <c r="D2840" s="70"/>
      <c r="N2840" s="70"/>
      <c r="BY2840" s="103"/>
    </row>
    <row r="2841" spans="1:77">
      <c r="A2841" s="74"/>
      <c r="D2841" s="70"/>
      <c r="N2841" s="70"/>
      <c r="BY2841" s="103"/>
    </row>
    <row r="2842" spans="1:77">
      <c r="A2842" s="74"/>
      <c r="D2842" s="70"/>
      <c r="N2842" s="70"/>
      <c r="BY2842" s="103"/>
    </row>
    <row r="2843" spans="1:77">
      <c r="A2843" s="74"/>
      <c r="D2843" s="70"/>
      <c r="N2843" s="70"/>
      <c r="BY2843" s="103"/>
    </row>
    <row r="2844" spans="1:77">
      <c r="A2844" s="74"/>
      <c r="D2844" s="70"/>
      <c r="N2844" s="70"/>
      <c r="BY2844" s="103"/>
    </row>
    <row r="2845" spans="1:77">
      <c r="A2845" s="74"/>
      <c r="D2845" s="70"/>
      <c r="N2845" s="70"/>
      <c r="BY2845" s="103"/>
    </row>
    <row r="2846" spans="1:77">
      <c r="A2846" s="74"/>
      <c r="D2846" s="70"/>
      <c r="N2846" s="70"/>
      <c r="BY2846" s="103"/>
    </row>
    <row r="2847" spans="1:77">
      <c r="A2847" s="74"/>
      <c r="D2847" s="70"/>
      <c r="N2847" s="70"/>
      <c r="BY2847" s="103"/>
    </row>
    <row r="2848" spans="1:77">
      <c r="A2848" s="74"/>
      <c r="D2848" s="70"/>
      <c r="N2848" s="70"/>
      <c r="BY2848" s="103"/>
    </row>
    <row r="2849" spans="1:77">
      <c r="A2849" s="74"/>
      <c r="D2849" s="70"/>
      <c r="N2849" s="70"/>
      <c r="BY2849" s="103"/>
    </row>
    <row r="2850" spans="1:77">
      <c r="A2850" s="74"/>
      <c r="D2850" s="70"/>
      <c r="N2850" s="70"/>
      <c r="BY2850" s="103"/>
    </row>
    <row r="2851" spans="1:77">
      <c r="A2851" s="74"/>
      <c r="D2851" s="70"/>
      <c r="N2851" s="70"/>
      <c r="BY2851" s="103"/>
    </row>
    <row r="2852" spans="1:77">
      <c r="A2852" s="74"/>
      <c r="D2852" s="70"/>
      <c r="N2852" s="70"/>
      <c r="BY2852" s="103"/>
    </row>
    <row r="2853" spans="1:77">
      <c r="A2853" s="74"/>
      <c r="D2853" s="70"/>
      <c r="N2853" s="70"/>
      <c r="BY2853" s="103"/>
    </row>
    <row r="2854" spans="1:77">
      <c r="A2854" s="74"/>
      <c r="D2854" s="70"/>
      <c r="N2854" s="70"/>
      <c r="BY2854" s="103"/>
    </row>
    <row r="2855" spans="1:77">
      <c r="A2855" s="74"/>
      <c r="D2855" s="70"/>
      <c r="N2855" s="70"/>
      <c r="BY2855" s="103"/>
    </row>
    <row r="2856" spans="1:77">
      <c r="A2856" s="74"/>
      <c r="D2856" s="70"/>
      <c r="N2856" s="70"/>
      <c r="BY2856" s="103"/>
    </row>
    <row r="2857" spans="1:77">
      <c r="A2857" s="74"/>
      <c r="D2857" s="70"/>
      <c r="N2857" s="70"/>
      <c r="BY2857" s="103"/>
    </row>
    <row r="2858" spans="1:77">
      <c r="A2858" s="74"/>
      <c r="D2858" s="70"/>
      <c r="N2858" s="70"/>
      <c r="BY2858" s="103"/>
    </row>
    <row r="2859" spans="1:77">
      <c r="A2859" s="74"/>
      <c r="D2859" s="70"/>
      <c r="N2859" s="70"/>
      <c r="BY2859" s="103"/>
    </row>
    <row r="2860" spans="1:77">
      <c r="A2860" s="74"/>
      <c r="D2860" s="70"/>
      <c r="N2860" s="70"/>
      <c r="BY2860" s="103"/>
    </row>
    <row r="2861" spans="1:77">
      <c r="A2861" s="74"/>
      <c r="D2861" s="70"/>
      <c r="N2861" s="70"/>
      <c r="BY2861" s="103"/>
    </row>
    <row r="2862" spans="1:77">
      <c r="A2862" s="74"/>
      <c r="D2862" s="70"/>
      <c r="N2862" s="70"/>
      <c r="BY2862" s="103"/>
    </row>
    <row r="2863" spans="1:77">
      <c r="A2863" s="74"/>
      <c r="D2863" s="70"/>
      <c r="N2863" s="70"/>
      <c r="BY2863" s="103"/>
    </row>
    <row r="2864" spans="1:77">
      <c r="A2864" s="74"/>
      <c r="D2864" s="70"/>
      <c r="N2864" s="70"/>
      <c r="BY2864" s="103"/>
    </row>
    <row r="2865" spans="1:77">
      <c r="A2865" s="74"/>
      <c r="D2865" s="70"/>
      <c r="N2865" s="70"/>
      <c r="BY2865" s="103"/>
    </row>
    <row r="2866" spans="1:77">
      <c r="A2866" s="74"/>
      <c r="D2866" s="70"/>
      <c r="N2866" s="70"/>
      <c r="BY2866" s="103"/>
    </row>
    <row r="2867" spans="1:77">
      <c r="A2867" s="74"/>
      <c r="D2867" s="70"/>
      <c r="N2867" s="70"/>
      <c r="BY2867" s="103"/>
    </row>
    <row r="2868" spans="1:77">
      <c r="A2868" s="74"/>
      <c r="D2868" s="70"/>
      <c r="N2868" s="70"/>
      <c r="BY2868" s="103"/>
    </row>
    <row r="2869" spans="1:77">
      <c r="A2869" s="74"/>
      <c r="D2869" s="70"/>
      <c r="N2869" s="70"/>
      <c r="BY2869" s="103"/>
    </row>
    <row r="2870" spans="1:77">
      <c r="A2870" s="74"/>
      <c r="D2870" s="70"/>
      <c r="N2870" s="70"/>
      <c r="BY2870" s="103"/>
    </row>
    <row r="2871" spans="1:77">
      <c r="A2871" s="74"/>
      <c r="D2871" s="70"/>
      <c r="N2871" s="70"/>
      <c r="BY2871" s="103"/>
    </row>
    <row r="2872" spans="1:77">
      <c r="A2872" s="74"/>
      <c r="D2872" s="70"/>
      <c r="N2872" s="70"/>
      <c r="BY2872" s="103"/>
    </row>
    <row r="2873" spans="1:77">
      <c r="A2873" s="74"/>
      <c r="D2873" s="70"/>
      <c r="N2873" s="70"/>
      <c r="BY2873" s="103"/>
    </row>
    <row r="2874" spans="1:77">
      <c r="A2874" s="74"/>
      <c r="D2874" s="70"/>
      <c r="N2874" s="70"/>
      <c r="BY2874" s="103"/>
    </row>
    <row r="2875" spans="1:77">
      <c r="A2875" s="74"/>
      <c r="D2875" s="70"/>
      <c r="N2875" s="70"/>
      <c r="BY2875" s="103"/>
    </row>
    <row r="2876" spans="1:77">
      <c r="A2876" s="74"/>
      <c r="D2876" s="70"/>
      <c r="N2876" s="70"/>
      <c r="BY2876" s="103"/>
    </row>
    <row r="2877" spans="1:77">
      <c r="A2877" s="74"/>
      <c r="D2877" s="70"/>
      <c r="N2877" s="70"/>
      <c r="BY2877" s="103"/>
    </row>
    <row r="2878" spans="1:77">
      <c r="A2878" s="74"/>
      <c r="D2878" s="70"/>
      <c r="N2878" s="70"/>
      <c r="BY2878" s="103"/>
    </row>
    <row r="2879" spans="1:77">
      <c r="A2879" s="74"/>
      <c r="D2879" s="70"/>
      <c r="N2879" s="70"/>
      <c r="BY2879" s="103"/>
    </row>
    <row r="2880" spans="1:77">
      <c r="A2880" s="74"/>
      <c r="D2880" s="70"/>
      <c r="N2880" s="70"/>
      <c r="BY2880" s="103"/>
    </row>
    <row r="2881" spans="1:77">
      <c r="A2881" s="74"/>
      <c r="D2881" s="70"/>
      <c r="N2881" s="70"/>
      <c r="BY2881" s="103"/>
    </row>
    <row r="2882" spans="1:77">
      <c r="A2882" s="74"/>
      <c r="D2882" s="70"/>
      <c r="N2882" s="70"/>
      <c r="BY2882" s="103"/>
    </row>
    <row r="2883" spans="1:77">
      <c r="A2883" s="74"/>
      <c r="D2883" s="70"/>
      <c r="N2883" s="70"/>
      <c r="BY2883" s="103"/>
    </row>
    <row r="2884" spans="1:77">
      <c r="A2884" s="74"/>
      <c r="D2884" s="70"/>
      <c r="N2884" s="70"/>
      <c r="BY2884" s="103"/>
    </row>
    <row r="2885" spans="1:77">
      <c r="A2885" s="74"/>
      <c r="D2885" s="70"/>
      <c r="N2885" s="70"/>
      <c r="BY2885" s="103"/>
    </row>
    <row r="2886" spans="1:77">
      <c r="A2886" s="74"/>
      <c r="D2886" s="70"/>
      <c r="N2886" s="70"/>
      <c r="BY2886" s="103"/>
    </row>
    <row r="2887" spans="1:77">
      <c r="A2887" s="74"/>
      <c r="D2887" s="70"/>
      <c r="N2887" s="70"/>
      <c r="BY2887" s="103"/>
    </row>
    <row r="2888" spans="1:77">
      <c r="A2888" s="74"/>
      <c r="D2888" s="70"/>
      <c r="N2888" s="70"/>
      <c r="BY2888" s="103"/>
    </row>
    <row r="2889" spans="1:77">
      <c r="A2889" s="74"/>
      <c r="D2889" s="70"/>
      <c r="N2889" s="70"/>
      <c r="BY2889" s="103"/>
    </row>
    <row r="2890" spans="1:77">
      <c r="A2890" s="74"/>
      <c r="D2890" s="70"/>
      <c r="N2890" s="70"/>
      <c r="BY2890" s="103"/>
    </row>
    <row r="2891" spans="1:77">
      <c r="A2891" s="74"/>
      <c r="D2891" s="70"/>
      <c r="N2891" s="70"/>
      <c r="BY2891" s="103"/>
    </row>
    <row r="2892" spans="1:77">
      <c r="A2892" s="74"/>
      <c r="D2892" s="70"/>
      <c r="N2892" s="70"/>
      <c r="BY2892" s="103"/>
    </row>
    <row r="2893" spans="1:77">
      <c r="A2893" s="74"/>
      <c r="D2893" s="70"/>
      <c r="N2893" s="70"/>
      <c r="BY2893" s="103"/>
    </row>
    <row r="2894" spans="1:77">
      <c r="A2894" s="74"/>
      <c r="D2894" s="70"/>
      <c r="N2894" s="70"/>
      <c r="BY2894" s="103"/>
    </row>
    <row r="2895" spans="1:77">
      <c r="A2895" s="74"/>
      <c r="D2895" s="70"/>
      <c r="N2895" s="70"/>
      <c r="BY2895" s="103"/>
    </row>
    <row r="2896" spans="1:77">
      <c r="A2896" s="74"/>
      <c r="D2896" s="70"/>
      <c r="N2896" s="70"/>
      <c r="BY2896" s="103"/>
    </row>
    <row r="2897" spans="1:77">
      <c r="A2897" s="74"/>
      <c r="D2897" s="70"/>
      <c r="N2897" s="70"/>
      <c r="BY2897" s="103"/>
    </row>
    <row r="2898" spans="1:77">
      <c r="A2898" s="74"/>
      <c r="D2898" s="70"/>
      <c r="N2898" s="70"/>
      <c r="BY2898" s="103"/>
    </row>
    <row r="2899" spans="1:77">
      <c r="A2899" s="74"/>
      <c r="D2899" s="70"/>
      <c r="N2899" s="70"/>
      <c r="BY2899" s="103"/>
    </row>
    <row r="2900" spans="1:77">
      <c r="A2900" s="74"/>
      <c r="D2900" s="70"/>
      <c r="N2900" s="70"/>
      <c r="BY2900" s="103"/>
    </row>
    <row r="2901" spans="1:77">
      <c r="A2901" s="74"/>
      <c r="D2901" s="70"/>
      <c r="N2901" s="70"/>
      <c r="BY2901" s="103"/>
    </row>
    <row r="2902" spans="1:77">
      <c r="A2902" s="74"/>
      <c r="D2902" s="70"/>
      <c r="N2902" s="70"/>
      <c r="BY2902" s="103"/>
    </row>
    <row r="2903" spans="1:77">
      <c r="A2903" s="74"/>
      <c r="D2903" s="70"/>
      <c r="N2903" s="70"/>
      <c r="BY2903" s="103"/>
    </row>
    <row r="2904" spans="1:77">
      <c r="A2904" s="74"/>
      <c r="D2904" s="70"/>
      <c r="N2904" s="70"/>
      <c r="BY2904" s="103"/>
    </row>
    <row r="2905" spans="1:77">
      <c r="A2905" s="74"/>
      <c r="D2905" s="70"/>
      <c r="N2905" s="70"/>
      <c r="BY2905" s="103"/>
    </row>
    <row r="2906" spans="1:77">
      <c r="A2906" s="74"/>
      <c r="D2906" s="70"/>
      <c r="N2906" s="70"/>
      <c r="BY2906" s="103"/>
    </row>
    <row r="2907" spans="1:77">
      <c r="A2907" s="74"/>
      <c r="D2907" s="70"/>
      <c r="N2907" s="70"/>
      <c r="BY2907" s="103"/>
    </row>
    <row r="2908" spans="1:77">
      <c r="A2908" s="74"/>
      <c r="D2908" s="70"/>
      <c r="N2908" s="70"/>
      <c r="BY2908" s="103"/>
    </row>
    <row r="2909" spans="1:77">
      <c r="A2909" s="74"/>
      <c r="D2909" s="70"/>
      <c r="N2909" s="70"/>
      <c r="BY2909" s="103"/>
    </row>
    <row r="2910" spans="1:77">
      <c r="A2910" s="74"/>
      <c r="D2910" s="70"/>
      <c r="N2910" s="70"/>
      <c r="BY2910" s="103"/>
    </row>
    <row r="2911" spans="1:77">
      <c r="A2911" s="74"/>
      <c r="D2911" s="70"/>
      <c r="N2911" s="70"/>
      <c r="BY2911" s="103"/>
    </row>
    <row r="2912" spans="1:77">
      <c r="A2912" s="74"/>
      <c r="D2912" s="70"/>
      <c r="N2912" s="70"/>
      <c r="BY2912" s="103"/>
    </row>
    <row r="2913" spans="1:77">
      <c r="A2913" s="74"/>
      <c r="D2913" s="70"/>
      <c r="N2913" s="70"/>
      <c r="BY2913" s="103"/>
    </row>
    <row r="2914" spans="1:77">
      <c r="A2914" s="74"/>
      <c r="D2914" s="70"/>
      <c r="N2914" s="70"/>
      <c r="BY2914" s="103"/>
    </row>
    <row r="2915" spans="1:77">
      <c r="A2915" s="74"/>
      <c r="D2915" s="70"/>
      <c r="N2915" s="70"/>
      <c r="BY2915" s="103"/>
    </row>
    <row r="2916" spans="1:77">
      <c r="A2916" s="74"/>
      <c r="D2916" s="70"/>
      <c r="N2916" s="70"/>
      <c r="BY2916" s="103"/>
    </row>
    <row r="2917" spans="1:77">
      <c r="A2917" s="74"/>
      <c r="D2917" s="70"/>
      <c r="N2917" s="70"/>
      <c r="BY2917" s="103"/>
    </row>
    <row r="2918" spans="1:77">
      <c r="A2918" s="74"/>
      <c r="D2918" s="70"/>
      <c r="N2918" s="70"/>
      <c r="BY2918" s="103"/>
    </row>
    <row r="2919" spans="1:77">
      <c r="A2919" s="74"/>
      <c r="D2919" s="70"/>
      <c r="N2919" s="70"/>
      <c r="BY2919" s="103"/>
    </row>
    <row r="2920" spans="1:77">
      <c r="A2920" s="74"/>
      <c r="D2920" s="70"/>
      <c r="N2920" s="70"/>
      <c r="BY2920" s="103"/>
    </row>
    <row r="2921" spans="1:77">
      <c r="A2921" s="74"/>
      <c r="D2921" s="70"/>
      <c r="N2921" s="70"/>
      <c r="BY2921" s="103"/>
    </row>
    <row r="2922" spans="1:77">
      <c r="A2922" s="74"/>
      <c r="D2922" s="70"/>
      <c r="N2922" s="70"/>
      <c r="BY2922" s="103"/>
    </row>
    <row r="2923" spans="1:77">
      <c r="A2923" s="74"/>
      <c r="D2923" s="70"/>
      <c r="N2923" s="70"/>
      <c r="BY2923" s="139"/>
    </row>
    <row r="2924" spans="1:77">
      <c r="A2924" s="74"/>
      <c r="D2924" s="70"/>
      <c r="N2924" s="70"/>
      <c r="BY2924" s="139"/>
    </row>
    <row r="2925" spans="1:77">
      <c r="A2925" s="74"/>
      <c r="D2925" s="70"/>
      <c r="N2925" s="70"/>
      <c r="BY2925" s="139"/>
    </row>
    <row r="2926" spans="1:77">
      <c r="A2926" s="74"/>
      <c r="D2926" s="70"/>
      <c r="N2926" s="70"/>
      <c r="BY2926" s="139"/>
    </row>
    <row r="2927" spans="1:77">
      <c r="A2927" s="74"/>
      <c r="D2927" s="70"/>
      <c r="N2927" s="70"/>
      <c r="BY2927" s="139"/>
    </row>
    <row r="2928" spans="1:77">
      <c r="A2928" s="74"/>
      <c r="D2928" s="70"/>
      <c r="N2928" s="70"/>
      <c r="BY2928" s="139"/>
    </row>
    <row r="2929" spans="1:77">
      <c r="A2929" s="74"/>
      <c r="D2929" s="70"/>
      <c r="N2929" s="70"/>
      <c r="BY2929" s="139"/>
    </row>
    <row r="2930" spans="1:77">
      <c r="A2930" s="74"/>
      <c r="D2930" s="70"/>
      <c r="N2930" s="70"/>
      <c r="BY2930" s="139"/>
    </row>
    <row r="2931" spans="1:77">
      <c r="A2931" s="74"/>
      <c r="D2931" s="70"/>
      <c r="N2931" s="70"/>
      <c r="BY2931" s="139"/>
    </row>
    <row r="2932" spans="1:77">
      <c r="A2932" s="74"/>
      <c r="D2932" s="70"/>
      <c r="N2932" s="70"/>
      <c r="BY2932" s="139"/>
    </row>
    <row r="2933" spans="1:77">
      <c r="A2933" s="74"/>
      <c r="D2933" s="70"/>
      <c r="N2933" s="70"/>
      <c r="BY2933" s="139"/>
    </row>
    <row r="2934" spans="1:77">
      <c r="A2934" s="74"/>
      <c r="D2934" s="70"/>
      <c r="N2934" s="70"/>
      <c r="BY2934" s="139"/>
    </row>
    <row r="2935" spans="1:77">
      <c r="A2935" s="74"/>
      <c r="D2935" s="70"/>
      <c r="N2935" s="70"/>
      <c r="BY2935" s="139"/>
    </row>
    <row r="2936" spans="1:77">
      <c r="A2936" s="74"/>
      <c r="D2936" s="70"/>
      <c r="N2936" s="70"/>
      <c r="BY2936" s="139"/>
    </row>
    <row r="2937" spans="1:77">
      <c r="A2937" s="74"/>
      <c r="D2937" s="70"/>
      <c r="N2937" s="70"/>
      <c r="BY2937" s="139"/>
    </row>
    <row r="2938" spans="1:77">
      <c r="A2938" s="74"/>
      <c r="D2938" s="70"/>
      <c r="N2938" s="70"/>
      <c r="BY2938" s="139"/>
    </row>
    <row r="2939" spans="1:77">
      <c r="A2939" s="74"/>
      <c r="D2939" s="70"/>
      <c r="N2939" s="70"/>
      <c r="BY2939" s="139"/>
    </row>
    <row r="2940" spans="1:77">
      <c r="A2940" s="74"/>
      <c r="D2940" s="70"/>
      <c r="N2940" s="70"/>
      <c r="BY2940" s="139"/>
    </row>
    <row r="2941" spans="1:77">
      <c r="A2941" s="74"/>
      <c r="D2941" s="70"/>
      <c r="N2941" s="70"/>
      <c r="BY2941" s="139"/>
    </row>
    <row r="2942" spans="1:77">
      <c r="A2942" s="74"/>
      <c r="D2942" s="70"/>
      <c r="N2942" s="70"/>
      <c r="BY2942" s="139"/>
    </row>
    <row r="2943" spans="1:77">
      <c r="A2943" s="74"/>
      <c r="D2943" s="70"/>
      <c r="N2943" s="70"/>
      <c r="BY2943" s="139"/>
    </row>
    <row r="2944" spans="1:77">
      <c r="A2944" s="74"/>
      <c r="D2944" s="70"/>
      <c r="N2944" s="70"/>
      <c r="BY2944" s="139"/>
    </row>
    <row r="2945" spans="1:77">
      <c r="A2945" s="74"/>
      <c r="D2945" s="70"/>
      <c r="N2945" s="70"/>
      <c r="BY2945" s="139"/>
    </row>
    <row r="2946" spans="1:77">
      <c r="A2946" s="74"/>
      <c r="D2946" s="70"/>
      <c r="N2946" s="70"/>
      <c r="BY2946" s="139"/>
    </row>
    <row r="2947" spans="1:77">
      <c r="A2947" s="74"/>
      <c r="D2947" s="70"/>
      <c r="N2947" s="70"/>
      <c r="BY2947" s="139"/>
    </row>
    <row r="2948" spans="1:77">
      <c r="A2948" s="74"/>
      <c r="D2948" s="70"/>
      <c r="N2948" s="70"/>
      <c r="BY2948" s="139"/>
    </row>
    <row r="2949" spans="1:77">
      <c r="A2949" s="74"/>
      <c r="D2949" s="70"/>
      <c r="N2949" s="70"/>
      <c r="BY2949" s="139"/>
    </row>
    <row r="2950" spans="1:77">
      <c r="A2950" s="74"/>
      <c r="D2950" s="70"/>
      <c r="N2950" s="70"/>
      <c r="BY2950" s="139"/>
    </row>
    <row r="2951" spans="1:77">
      <c r="A2951" s="74"/>
      <c r="D2951" s="70"/>
      <c r="N2951" s="70"/>
      <c r="BY2951" s="139"/>
    </row>
    <row r="2952" spans="1:77">
      <c r="A2952" s="74"/>
      <c r="D2952" s="70"/>
      <c r="N2952" s="70"/>
      <c r="BY2952" s="139"/>
    </row>
    <row r="2953" spans="1:77">
      <c r="A2953" s="74"/>
      <c r="D2953" s="70"/>
      <c r="N2953" s="70"/>
      <c r="BY2953" s="139"/>
    </row>
    <row r="2954" spans="1:77">
      <c r="A2954" s="74"/>
      <c r="D2954" s="70"/>
      <c r="N2954" s="70"/>
      <c r="BY2954" s="139"/>
    </row>
    <row r="2955" spans="1:77">
      <c r="A2955" s="74"/>
      <c r="D2955" s="70"/>
      <c r="N2955" s="70"/>
      <c r="BY2955" s="139"/>
    </row>
    <row r="2956" spans="1:77">
      <c r="A2956" s="74"/>
      <c r="D2956" s="70"/>
      <c r="N2956" s="70"/>
      <c r="BY2956" s="139"/>
    </row>
    <row r="2957" spans="1:77">
      <c r="A2957" s="74"/>
      <c r="D2957" s="70"/>
      <c r="N2957" s="70"/>
      <c r="BY2957" s="139"/>
    </row>
    <row r="2958" spans="1:77">
      <c r="A2958" s="74"/>
      <c r="D2958" s="70"/>
      <c r="N2958" s="70"/>
      <c r="BY2958" s="139"/>
    </row>
    <row r="2959" spans="1:77">
      <c r="A2959" s="74"/>
      <c r="D2959" s="70"/>
      <c r="N2959" s="70"/>
      <c r="BY2959" s="139"/>
    </row>
    <row r="2960" spans="1:77">
      <c r="A2960" s="74"/>
      <c r="D2960" s="70"/>
      <c r="N2960" s="70"/>
      <c r="BY2960" s="139"/>
    </row>
    <row r="2961" spans="1:77">
      <c r="A2961" s="74"/>
      <c r="D2961" s="70"/>
      <c r="N2961" s="70"/>
      <c r="BY2961" s="139"/>
    </row>
    <row r="2962" spans="1:77">
      <c r="A2962" s="74"/>
      <c r="D2962" s="70"/>
      <c r="N2962" s="70"/>
      <c r="BY2962" s="139"/>
    </row>
    <row r="2963" spans="1:77">
      <c r="A2963" s="74"/>
      <c r="D2963" s="70"/>
      <c r="N2963" s="70"/>
      <c r="BY2963" s="139"/>
    </row>
    <row r="2964" spans="1:77">
      <c r="A2964" s="74"/>
      <c r="D2964" s="70"/>
      <c r="N2964" s="70"/>
      <c r="BY2964" s="139"/>
    </row>
    <row r="2965" spans="1:77">
      <c r="A2965" s="74"/>
      <c r="D2965" s="70"/>
      <c r="N2965" s="70"/>
      <c r="BY2965" s="139"/>
    </row>
    <row r="2966" spans="1:77">
      <c r="A2966" s="74"/>
      <c r="D2966" s="70"/>
      <c r="N2966" s="70"/>
      <c r="BY2966" s="139"/>
    </row>
    <row r="2967" spans="1:77">
      <c r="A2967" s="74"/>
      <c r="D2967" s="70"/>
      <c r="N2967" s="70"/>
      <c r="BY2967" s="139"/>
    </row>
    <row r="2968" spans="1:77">
      <c r="A2968" s="74"/>
      <c r="D2968" s="70"/>
      <c r="N2968" s="70"/>
      <c r="BY2968" s="139"/>
    </row>
    <row r="2969" spans="1:77">
      <c r="A2969" s="74"/>
      <c r="D2969" s="70"/>
      <c r="N2969" s="70"/>
      <c r="BY2969" s="139"/>
    </row>
    <row r="2970" spans="1:77">
      <c r="A2970" s="74"/>
      <c r="D2970" s="70"/>
      <c r="N2970" s="70"/>
      <c r="BY2970" s="139"/>
    </row>
    <row r="2971" spans="1:77">
      <c r="A2971" s="74"/>
      <c r="D2971" s="70"/>
      <c r="N2971" s="70"/>
      <c r="BY2971" s="139"/>
    </row>
    <row r="2972" spans="1:77">
      <c r="A2972" s="74"/>
      <c r="D2972" s="70"/>
      <c r="N2972" s="70"/>
      <c r="BY2972" s="139"/>
    </row>
    <row r="2973" spans="1:77">
      <c r="A2973" s="74"/>
      <c r="D2973" s="70"/>
      <c r="N2973" s="70"/>
      <c r="BY2973" s="139"/>
    </row>
    <row r="2974" spans="1:77">
      <c r="A2974" s="74"/>
      <c r="D2974" s="70"/>
      <c r="N2974" s="70"/>
      <c r="BY2974" s="139"/>
    </row>
    <row r="2975" spans="1:77">
      <c r="A2975" s="74"/>
      <c r="D2975" s="70"/>
      <c r="N2975" s="70"/>
      <c r="BY2975" s="139"/>
    </row>
    <row r="2976" spans="1:77">
      <c r="A2976" s="74"/>
      <c r="D2976" s="70"/>
      <c r="N2976" s="70"/>
      <c r="BY2976" s="139"/>
    </row>
    <row r="2977" spans="1:77">
      <c r="A2977" s="74"/>
      <c r="D2977" s="70"/>
      <c r="N2977" s="70"/>
      <c r="BY2977" s="139"/>
    </row>
    <row r="2978" spans="1:77">
      <c r="A2978" s="74"/>
      <c r="D2978" s="70"/>
      <c r="N2978" s="70"/>
      <c r="BY2978" s="139"/>
    </row>
    <row r="2979" spans="1:77">
      <c r="A2979" s="74"/>
      <c r="D2979" s="70"/>
      <c r="N2979" s="70"/>
      <c r="BY2979" s="139"/>
    </row>
    <row r="2980" spans="1:77">
      <c r="A2980" s="74"/>
      <c r="D2980" s="70"/>
      <c r="N2980" s="70"/>
      <c r="BY2980" s="139"/>
    </row>
    <row r="2981" spans="1:77">
      <c r="A2981" s="74"/>
      <c r="D2981" s="70"/>
      <c r="N2981" s="70"/>
      <c r="BY2981" s="139"/>
    </row>
    <row r="2982" spans="1:77">
      <c r="A2982" s="74"/>
      <c r="D2982" s="70"/>
      <c r="N2982" s="70"/>
      <c r="BY2982" s="139"/>
    </row>
    <row r="2983" spans="1:77">
      <c r="A2983" s="74"/>
      <c r="D2983" s="70"/>
      <c r="N2983" s="70"/>
      <c r="BY2983" s="139"/>
    </row>
    <row r="2984" spans="1:77">
      <c r="A2984" s="74"/>
      <c r="D2984" s="70"/>
      <c r="N2984" s="70"/>
      <c r="BY2984" s="139"/>
    </row>
    <row r="2985" spans="1:77">
      <c r="A2985" s="74"/>
      <c r="D2985" s="70"/>
      <c r="N2985" s="70"/>
      <c r="BY2985" s="139"/>
    </row>
    <row r="2986" spans="1:77">
      <c r="A2986" s="74"/>
      <c r="D2986" s="70"/>
      <c r="N2986" s="70"/>
      <c r="BY2986" s="139"/>
    </row>
    <row r="2987" spans="1:77">
      <c r="A2987" s="74"/>
      <c r="D2987" s="70"/>
      <c r="N2987" s="70"/>
      <c r="BY2987" s="139"/>
    </row>
    <row r="2988" spans="1:77">
      <c r="A2988" s="74"/>
      <c r="D2988" s="70"/>
      <c r="N2988" s="70"/>
      <c r="BY2988" s="139"/>
    </row>
    <row r="2989" spans="1:77">
      <c r="A2989" s="74"/>
      <c r="D2989" s="70"/>
      <c r="N2989" s="70"/>
      <c r="BY2989" s="139"/>
    </row>
    <row r="2990" spans="1:77">
      <c r="A2990" s="74"/>
      <c r="D2990" s="70"/>
      <c r="N2990" s="70"/>
      <c r="BY2990" s="139"/>
    </row>
    <row r="2991" spans="1:77">
      <c r="A2991" s="74"/>
      <c r="D2991" s="70"/>
      <c r="N2991" s="70"/>
      <c r="BY2991" s="139"/>
    </row>
    <row r="2992" spans="1:77">
      <c r="A2992" s="74"/>
      <c r="D2992" s="70"/>
      <c r="N2992" s="70"/>
      <c r="BY2992" s="139"/>
    </row>
    <row r="2993" spans="1:77">
      <c r="A2993" s="74"/>
      <c r="D2993" s="70"/>
      <c r="N2993" s="70"/>
      <c r="BY2993" s="139"/>
    </row>
    <row r="2994" spans="1:77">
      <c r="A2994" s="74"/>
      <c r="D2994" s="70"/>
      <c r="N2994" s="70"/>
      <c r="BY2994" s="139"/>
    </row>
    <row r="2995" spans="1:77">
      <c r="A2995" s="74"/>
      <c r="D2995" s="70"/>
      <c r="N2995" s="70"/>
      <c r="BY2995" s="139"/>
    </row>
    <row r="2996" spans="1:77">
      <c r="A2996" s="74"/>
      <c r="D2996" s="70"/>
      <c r="N2996" s="70"/>
      <c r="BY2996" s="139"/>
    </row>
    <row r="2997" spans="1:77">
      <c r="A2997" s="74"/>
      <c r="D2997" s="70"/>
      <c r="N2997" s="70"/>
      <c r="BY2997" s="139"/>
    </row>
    <row r="2998" spans="1:77">
      <c r="A2998" s="74"/>
      <c r="D2998" s="70"/>
      <c r="N2998" s="70"/>
      <c r="BY2998" s="139"/>
    </row>
    <row r="2999" spans="1:77">
      <c r="A2999" s="74"/>
      <c r="D2999" s="70"/>
      <c r="N2999" s="70"/>
      <c r="BY2999" s="139"/>
    </row>
    <row r="3000" spans="1:77">
      <c r="A3000" s="74"/>
      <c r="D3000" s="70"/>
      <c r="N3000" s="70"/>
      <c r="BY3000" s="139"/>
    </row>
    <row r="3001" spans="1:77">
      <c r="A3001" s="74"/>
      <c r="D3001" s="70"/>
      <c r="N3001" s="70"/>
      <c r="BY3001" s="139"/>
    </row>
    <row r="3002" spans="1:77">
      <c r="A3002" s="74"/>
      <c r="D3002" s="70"/>
      <c r="N3002" s="70"/>
      <c r="BY3002" s="139"/>
    </row>
    <row r="3003" spans="1:77">
      <c r="A3003" s="74"/>
      <c r="D3003" s="70"/>
      <c r="N3003" s="70"/>
      <c r="BY3003" s="139"/>
    </row>
    <row r="3004" spans="1:77">
      <c r="A3004" s="74"/>
      <c r="D3004" s="70"/>
      <c r="N3004" s="70"/>
      <c r="BY3004" s="139"/>
    </row>
    <row r="3005" spans="1:77">
      <c r="A3005" s="74"/>
      <c r="D3005" s="70"/>
      <c r="N3005" s="70"/>
      <c r="BY3005" s="139"/>
    </row>
    <row r="3006" spans="1:77">
      <c r="A3006" s="74"/>
      <c r="D3006" s="70"/>
      <c r="N3006" s="70"/>
      <c r="BY3006" s="139"/>
    </row>
    <row r="3007" spans="1:77">
      <c r="A3007" s="74"/>
      <c r="D3007" s="70"/>
      <c r="N3007" s="70"/>
      <c r="BY3007" s="139"/>
    </row>
    <row r="3008" spans="1:77">
      <c r="A3008" s="74"/>
      <c r="D3008" s="70"/>
      <c r="N3008" s="70"/>
      <c r="BY3008" s="139"/>
    </row>
    <row r="3009" spans="1:77">
      <c r="A3009" s="74"/>
      <c r="D3009" s="70"/>
      <c r="N3009" s="70"/>
      <c r="BY3009" s="139"/>
    </row>
    <row r="3010" spans="1:77">
      <c r="A3010" s="74"/>
      <c r="D3010" s="70"/>
      <c r="N3010" s="70"/>
      <c r="BY3010" s="139"/>
    </row>
    <row r="3011" spans="1:77">
      <c r="A3011" s="74"/>
      <c r="D3011" s="70"/>
      <c r="N3011" s="70"/>
      <c r="BY3011" s="139"/>
    </row>
    <row r="3012" spans="1:77">
      <c r="A3012" s="74"/>
      <c r="D3012" s="70"/>
      <c r="N3012" s="70"/>
      <c r="BY3012" s="139"/>
    </row>
    <row r="3013" spans="1:77">
      <c r="A3013" s="74"/>
      <c r="D3013" s="70"/>
      <c r="N3013" s="70"/>
      <c r="BY3013" s="139"/>
    </row>
    <row r="3014" spans="1:77">
      <c r="A3014" s="74"/>
      <c r="D3014" s="70"/>
      <c r="N3014" s="70"/>
      <c r="BY3014" s="139"/>
    </row>
    <row r="3015" spans="1:77">
      <c r="A3015" s="74"/>
      <c r="D3015" s="70"/>
      <c r="N3015" s="70"/>
      <c r="BY3015" s="139"/>
    </row>
    <row r="3016" spans="1:77">
      <c r="A3016" s="74"/>
      <c r="D3016" s="70"/>
      <c r="N3016" s="70"/>
      <c r="BY3016" s="139"/>
    </row>
    <row r="3017" spans="1:77">
      <c r="A3017" s="74"/>
      <c r="D3017" s="70"/>
      <c r="N3017" s="70"/>
      <c r="BY3017" s="139"/>
    </row>
    <row r="3018" spans="1:77">
      <c r="A3018" s="74"/>
      <c r="D3018" s="70"/>
      <c r="N3018" s="70"/>
      <c r="BY3018" s="139"/>
    </row>
    <row r="3019" spans="1:77">
      <c r="A3019" s="74"/>
      <c r="D3019" s="70"/>
      <c r="N3019" s="70"/>
      <c r="BY3019" s="139"/>
    </row>
    <row r="3020" spans="1:77">
      <c r="A3020" s="74"/>
      <c r="D3020" s="70"/>
      <c r="N3020" s="70"/>
      <c r="BY3020" s="139"/>
    </row>
    <row r="3021" spans="1:77">
      <c r="A3021" s="74"/>
      <c r="D3021" s="70"/>
      <c r="N3021" s="70"/>
      <c r="BY3021" s="139"/>
    </row>
    <row r="3022" spans="1:77">
      <c r="A3022" s="74"/>
      <c r="D3022" s="70"/>
      <c r="N3022" s="70"/>
      <c r="BY3022" s="139"/>
    </row>
    <row r="3023" spans="1:77">
      <c r="A3023" s="74"/>
      <c r="D3023" s="70"/>
      <c r="N3023" s="70"/>
      <c r="BY3023" s="139"/>
    </row>
    <row r="3024" spans="1:77">
      <c r="A3024" s="74"/>
      <c r="D3024" s="70"/>
      <c r="N3024" s="70"/>
      <c r="BY3024" s="139"/>
    </row>
    <row r="3025" spans="1:77">
      <c r="A3025" s="74"/>
      <c r="D3025" s="70"/>
      <c r="N3025" s="70"/>
      <c r="BY3025" s="139"/>
    </row>
    <row r="3026" spans="1:77">
      <c r="A3026" s="74"/>
      <c r="D3026" s="70"/>
      <c r="N3026" s="70"/>
      <c r="BY3026" s="139"/>
    </row>
    <row r="3027" spans="1:77">
      <c r="A3027" s="74"/>
      <c r="D3027" s="70"/>
      <c r="N3027" s="70"/>
      <c r="BY3027" s="139"/>
    </row>
    <row r="3028" spans="1:77">
      <c r="A3028" s="74"/>
      <c r="D3028" s="70"/>
      <c r="N3028" s="70"/>
      <c r="BY3028" s="139"/>
    </row>
    <row r="3029" spans="1:77">
      <c r="A3029" s="74"/>
      <c r="D3029" s="70"/>
      <c r="N3029" s="70"/>
      <c r="BY3029" s="139"/>
    </row>
    <row r="3030" spans="1:77">
      <c r="A3030" s="74"/>
      <c r="D3030" s="70"/>
      <c r="N3030" s="70"/>
      <c r="BY3030" s="139"/>
    </row>
    <row r="3031" spans="1:77">
      <c r="A3031" s="74"/>
      <c r="D3031" s="70"/>
      <c r="N3031" s="70"/>
      <c r="BY3031" s="139"/>
    </row>
    <row r="3032" spans="1:77">
      <c r="A3032" s="74"/>
      <c r="D3032" s="70"/>
      <c r="N3032" s="70"/>
      <c r="BY3032" s="139"/>
    </row>
    <row r="3033" spans="1:77">
      <c r="A3033" s="74"/>
      <c r="D3033" s="70"/>
      <c r="N3033" s="70"/>
      <c r="BY3033" s="139"/>
    </row>
    <row r="3034" spans="1:77">
      <c r="A3034" s="74"/>
      <c r="D3034" s="70"/>
      <c r="N3034" s="70"/>
      <c r="BY3034" s="139"/>
    </row>
    <row r="3035" spans="1:77">
      <c r="A3035" s="74"/>
      <c r="D3035" s="70"/>
      <c r="N3035" s="70"/>
      <c r="BY3035" s="139"/>
    </row>
    <row r="3036" spans="1:77">
      <c r="A3036" s="74"/>
      <c r="D3036" s="70"/>
      <c r="N3036" s="70"/>
      <c r="BY3036" s="139"/>
    </row>
    <row r="3037" spans="1:77">
      <c r="A3037" s="74"/>
      <c r="D3037" s="70"/>
      <c r="N3037" s="70"/>
      <c r="BY3037" s="139"/>
    </row>
    <row r="3038" spans="1:77">
      <c r="A3038" s="74"/>
      <c r="D3038" s="70"/>
      <c r="N3038" s="70"/>
      <c r="BY3038" s="139"/>
    </row>
    <row r="3039" spans="1:77">
      <c r="A3039" s="74"/>
      <c r="D3039" s="70"/>
      <c r="N3039" s="70"/>
      <c r="BY3039" s="139"/>
    </row>
    <row r="3040" spans="1:77">
      <c r="A3040" s="74"/>
      <c r="D3040" s="70"/>
      <c r="N3040" s="70"/>
      <c r="BY3040" s="139"/>
    </row>
    <row r="3041" spans="1:77">
      <c r="A3041" s="74"/>
      <c r="D3041" s="70"/>
      <c r="N3041" s="70"/>
      <c r="BY3041" s="139"/>
    </row>
    <row r="3042" spans="1:77">
      <c r="A3042" s="74"/>
      <c r="D3042" s="70"/>
      <c r="N3042" s="70"/>
      <c r="BY3042" s="139"/>
    </row>
    <row r="3043" spans="1:77">
      <c r="A3043" s="74"/>
      <c r="D3043" s="70"/>
      <c r="N3043" s="70"/>
      <c r="BY3043" s="139"/>
    </row>
    <row r="3044" spans="1:77">
      <c r="A3044" s="74"/>
      <c r="D3044" s="70"/>
      <c r="N3044" s="70"/>
      <c r="BY3044" s="139"/>
    </row>
    <row r="3045" spans="1:77">
      <c r="A3045" s="74"/>
      <c r="D3045" s="70"/>
      <c r="N3045" s="70"/>
      <c r="BY3045" s="139"/>
    </row>
    <row r="3046" spans="1:77">
      <c r="A3046" s="74"/>
      <c r="D3046" s="70"/>
      <c r="N3046" s="70"/>
      <c r="BY3046" s="139"/>
    </row>
    <row r="3047" spans="1:77">
      <c r="A3047" s="74"/>
      <c r="D3047" s="70"/>
      <c r="N3047" s="70"/>
      <c r="BY3047" s="139"/>
    </row>
    <row r="3048" spans="1:77">
      <c r="A3048" s="74"/>
      <c r="D3048" s="70"/>
      <c r="N3048" s="70"/>
      <c r="BY3048" s="139"/>
    </row>
    <row r="3049" spans="1:77">
      <c r="A3049" s="74"/>
      <c r="D3049" s="70"/>
      <c r="N3049" s="70"/>
      <c r="BY3049" s="139"/>
    </row>
    <row r="3050" spans="1:77">
      <c r="A3050" s="74"/>
      <c r="D3050" s="70"/>
      <c r="N3050" s="70"/>
      <c r="BY3050" s="139"/>
    </row>
    <row r="3051" spans="1:77">
      <c r="A3051" s="74"/>
      <c r="D3051" s="70"/>
      <c r="N3051" s="70"/>
      <c r="BY3051" s="139"/>
    </row>
    <row r="3052" spans="1:77">
      <c r="A3052" s="74"/>
      <c r="D3052" s="70"/>
      <c r="N3052" s="70"/>
      <c r="BY3052" s="139"/>
    </row>
    <row r="3053" spans="1:77">
      <c r="A3053" s="74"/>
      <c r="D3053" s="70"/>
      <c r="N3053" s="70"/>
      <c r="BY3053" s="139"/>
    </row>
    <row r="3054" spans="1:77">
      <c r="A3054" s="74"/>
      <c r="D3054" s="70"/>
      <c r="N3054" s="70"/>
      <c r="BY3054" s="139"/>
    </row>
    <row r="3055" spans="1:77">
      <c r="A3055" s="74"/>
      <c r="D3055" s="70"/>
      <c r="N3055" s="70"/>
      <c r="BY3055" s="139"/>
    </row>
    <row r="3056" spans="1:77">
      <c r="A3056" s="74"/>
      <c r="D3056" s="70"/>
      <c r="N3056" s="70"/>
      <c r="BY3056" s="139"/>
    </row>
    <row r="3057" spans="1:77">
      <c r="A3057" s="74"/>
      <c r="D3057" s="70"/>
      <c r="N3057" s="70"/>
      <c r="BY3057" s="139"/>
    </row>
    <row r="3058" spans="1:77">
      <c r="A3058" s="74"/>
      <c r="D3058" s="70"/>
      <c r="N3058" s="70"/>
      <c r="BY3058" s="139"/>
    </row>
    <row r="3059" spans="1:77">
      <c r="A3059" s="74"/>
      <c r="D3059" s="70"/>
      <c r="N3059" s="70"/>
      <c r="BY3059" s="139"/>
    </row>
    <row r="3060" spans="1:77">
      <c r="A3060" s="74"/>
      <c r="D3060" s="70"/>
      <c r="N3060" s="70"/>
      <c r="BY3060" s="139"/>
    </row>
    <row r="3061" spans="1:77">
      <c r="A3061" s="74"/>
      <c r="D3061" s="70"/>
      <c r="N3061" s="70"/>
      <c r="BY3061" s="139"/>
    </row>
    <row r="3062" spans="1:77">
      <c r="A3062" s="74"/>
      <c r="D3062" s="70"/>
      <c r="N3062" s="70"/>
      <c r="BY3062" s="139"/>
    </row>
    <row r="3063" spans="1:77">
      <c r="A3063" s="74"/>
      <c r="D3063" s="70"/>
      <c r="N3063" s="70"/>
      <c r="BY3063" s="139"/>
    </row>
    <row r="3064" spans="1:77">
      <c r="A3064" s="74"/>
      <c r="D3064" s="70"/>
      <c r="N3064" s="70"/>
      <c r="BY3064" s="139"/>
    </row>
    <row r="3065" spans="1:77">
      <c r="A3065" s="74"/>
      <c r="D3065" s="70"/>
      <c r="N3065" s="70"/>
      <c r="BY3065" s="139"/>
    </row>
    <row r="3066" spans="1:77">
      <c r="A3066" s="74"/>
      <c r="D3066" s="70"/>
      <c r="N3066" s="70"/>
      <c r="BY3066" s="139"/>
    </row>
    <row r="3067" spans="1:77">
      <c r="A3067" s="74"/>
      <c r="D3067" s="70"/>
      <c r="N3067" s="70"/>
      <c r="BY3067" s="139"/>
    </row>
    <row r="3068" spans="1:77">
      <c r="A3068" s="74"/>
      <c r="D3068" s="70"/>
      <c r="N3068" s="70"/>
      <c r="BY3068" s="139"/>
    </row>
    <row r="3069" spans="1:77">
      <c r="A3069" s="74"/>
      <c r="D3069" s="70"/>
      <c r="N3069" s="70"/>
      <c r="BY3069" s="139"/>
    </row>
    <row r="3070" spans="1:77">
      <c r="A3070" s="74"/>
      <c r="D3070" s="70"/>
      <c r="N3070" s="70"/>
      <c r="BY3070" s="139"/>
    </row>
    <row r="3071" spans="1:77">
      <c r="A3071" s="74"/>
      <c r="D3071" s="70"/>
      <c r="N3071" s="70"/>
      <c r="BY3071" s="139"/>
    </row>
    <row r="3072" spans="1:77">
      <c r="A3072" s="74"/>
      <c r="D3072" s="70"/>
      <c r="N3072" s="70"/>
      <c r="BY3072" s="139"/>
    </row>
    <row r="3073" spans="1:77">
      <c r="A3073" s="74"/>
      <c r="D3073" s="70"/>
      <c r="N3073" s="70"/>
      <c r="BY3073" s="139"/>
    </row>
    <row r="3074" spans="1:77">
      <c r="A3074" s="74"/>
      <c r="D3074" s="70"/>
      <c r="N3074" s="70"/>
      <c r="BY3074" s="139"/>
    </row>
    <row r="3075" spans="1:77">
      <c r="A3075" s="74"/>
      <c r="D3075" s="70"/>
      <c r="N3075" s="70"/>
      <c r="BY3075" s="139"/>
    </row>
    <row r="3076" spans="1:77">
      <c r="A3076" s="74"/>
      <c r="D3076" s="70"/>
      <c r="N3076" s="70"/>
      <c r="BY3076" s="139"/>
    </row>
    <row r="3077" spans="1:77">
      <c r="A3077" s="74"/>
      <c r="D3077" s="70"/>
      <c r="N3077" s="70"/>
      <c r="BY3077" s="139"/>
    </row>
    <row r="3078" spans="1:77">
      <c r="A3078" s="74"/>
      <c r="D3078" s="70"/>
      <c r="N3078" s="70"/>
      <c r="BY3078" s="139"/>
    </row>
    <row r="3079" spans="1:77">
      <c r="A3079" s="74"/>
      <c r="D3079" s="70"/>
      <c r="N3079" s="70"/>
      <c r="BY3079" s="139"/>
    </row>
    <row r="3080" spans="1:77">
      <c r="A3080" s="74"/>
      <c r="D3080" s="70"/>
      <c r="N3080" s="70"/>
      <c r="BY3080" s="139"/>
    </row>
    <row r="3081" spans="1:77">
      <c r="A3081" s="74"/>
      <c r="D3081" s="70"/>
      <c r="N3081" s="70"/>
      <c r="BY3081" s="139"/>
    </row>
    <row r="3082" spans="1:77">
      <c r="A3082" s="74"/>
      <c r="D3082" s="70"/>
      <c r="N3082" s="70"/>
      <c r="BY3082" s="139"/>
    </row>
    <row r="3083" spans="1:77">
      <c r="A3083" s="74"/>
      <c r="D3083" s="70"/>
      <c r="N3083" s="70"/>
      <c r="BY3083" s="139"/>
    </row>
    <row r="3084" spans="1:77">
      <c r="A3084" s="74"/>
      <c r="D3084" s="70"/>
      <c r="N3084" s="70"/>
      <c r="BY3084" s="139"/>
    </row>
    <row r="3085" spans="1:77">
      <c r="A3085" s="74"/>
      <c r="D3085" s="70"/>
      <c r="N3085" s="70"/>
      <c r="BY3085" s="139"/>
    </row>
    <row r="3086" spans="1:77">
      <c r="A3086" s="74"/>
      <c r="D3086" s="70"/>
      <c r="N3086" s="70"/>
      <c r="BY3086" s="139"/>
    </row>
    <row r="3087" spans="1:77">
      <c r="A3087" s="74"/>
      <c r="D3087" s="70"/>
      <c r="N3087" s="70"/>
      <c r="BY3087" s="139"/>
    </row>
    <row r="3088" spans="1:77">
      <c r="A3088" s="74"/>
      <c r="D3088" s="70"/>
      <c r="N3088" s="70"/>
      <c r="BY3088" s="139"/>
    </row>
    <row r="3089" spans="1:77">
      <c r="A3089" s="74"/>
      <c r="D3089" s="70"/>
      <c r="N3089" s="70"/>
      <c r="BY3089" s="139"/>
    </row>
    <row r="3090" spans="1:77">
      <c r="A3090" s="74"/>
      <c r="D3090" s="70"/>
      <c r="N3090" s="70"/>
      <c r="BY3090" s="139"/>
    </row>
    <row r="3091" spans="1:77">
      <c r="A3091" s="74"/>
      <c r="D3091" s="70"/>
      <c r="N3091" s="70"/>
      <c r="BY3091" s="139"/>
    </row>
    <row r="3092" spans="1:77">
      <c r="A3092" s="74"/>
      <c r="D3092" s="70"/>
      <c r="N3092" s="70"/>
      <c r="BY3092" s="139"/>
    </row>
    <row r="3093" spans="1:77">
      <c r="A3093" s="74"/>
      <c r="D3093" s="70"/>
      <c r="N3093" s="70"/>
      <c r="BY3093" s="139"/>
    </row>
    <row r="3094" spans="1:77">
      <c r="A3094" s="74"/>
      <c r="D3094" s="70"/>
      <c r="N3094" s="70"/>
      <c r="BY3094" s="139"/>
    </row>
    <row r="3095" spans="1:77">
      <c r="A3095" s="74"/>
      <c r="D3095" s="70"/>
      <c r="N3095" s="70"/>
      <c r="BY3095" s="139"/>
    </row>
    <row r="3096" spans="1:77">
      <c r="A3096" s="74"/>
      <c r="D3096" s="70"/>
      <c r="N3096" s="70"/>
      <c r="BY3096" s="139"/>
    </row>
    <row r="3097" spans="1:77">
      <c r="A3097" s="74"/>
      <c r="D3097" s="70"/>
      <c r="N3097" s="70"/>
      <c r="BY3097" s="139"/>
    </row>
    <row r="3098" spans="1:77">
      <c r="A3098" s="74"/>
      <c r="D3098" s="70"/>
      <c r="N3098" s="70"/>
      <c r="BY3098" s="139"/>
    </row>
    <row r="3099" spans="1:77">
      <c r="A3099" s="74"/>
      <c r="D3099" s="70"/>
      <c r="N3099" s="70"/>
      <c r="BY3099" s="139"/>
    </row>
    <row r="3100" spans="1:77">
      <c r="A3100" s="74"/>
      <c r="D3100" s="70"/>
      <c r="N3100" s="70"/>
      <c r="BY3100" s="139"/>
    </row>
    <row r="3101" spans="1:77">
      <c r="A3101" s="74"/>
      <c r="D3101" s="70"/>
      <c r="N3101" s="70"/>
      <c r="BY3101" s="139"/>
    </row>
    <row r="3102" spans="1:77">
      <c r="A3102" s="74"/>
      <c r="D3102" s="70"/>
      <c r="N3102" s="70"/>
      <c r="BY3102" s="139"/>
    </row>
    <row r="3103" spans="1:77">
      <c r="A3103" s="74"/>
      <c r="D3103" s="70"/>
      <c r="N3103" s="70"/>
      <c r="BY3103" s="139"/>
    </row>
    <row r="3104" spans="1:77">
      <c r="A3104" s="74"/>
      <c r="D3104" s="70"/>
      <c r="N3104" s="70"/>
      <c r="BY3104" s="139"/>
    </row>
    <row r="3105" spans="1:77">
      <c r="A3105" s="74"/>
      <c r="D3105" s="70"/>
      <c r="N3105" s="70"/>
      <c r="BY3105" s="139"/>
    </row>
    <row r="3106" spans="1:77">
      <c r="A3106" s="74"/>
      <c r="D3106" s="70"/>
      <c r="N3106" s="70"/>
      <c r="BY3106" s="139"/>
    </row>
    <row r="3107" spans="1:77">
      <c r="A3107" s="74"/>
      <c r="D3107" s="70"/>
      <c r="N3107" s="70"/>
      <c r="BY3107" s="139"/>
    </row>
    <row r="3108" spans="1:77">
      <c r="A3108" s="74"/>
      <c r="D3108" s="70"/>
      <c r="N3108" s="70"/>
      <c r="BY3108" s="139"/>
    </row>
    <row r="3109" spans="1:77">
      <c r="A3109" s="74"/>
      <c r="D3109" s="70"/>
      <c r="N3109" s="70"/>
      <c r="BY3109" s="139"/>
    </row>
    <row r="3110" spans="1:77">
      <c r="A3110" s="74"/>
      <c r="D3110" s="70"/>
      <c r="N3110" s="70"/>
      <c r="BY3110" s="139"/>
    </row>
    <row r="3111" spans="1:77">
      <c r="A3111" s="74"/>
      <c r="D3111" s="70"/>
      <c r="N3111" s="70"/>
      <c r="BY3111" s="139"/>
    </row>
    <row r="3112" spans="1:77">
      <c r="A3112" s="74"/>
      <c r="D3112" s="70"/>
      <c r="N3112" s="70"/>
      <c r="BY3112" s="139"/>
    </row>
    <row r="3113" spans="1:77">
      <c r="A3113" s="74"/>
      <c r="D3113" s="70"/>
      <c r="N3113" s="70"/>
      <c r="BY3113" s="139"/>
    </row>
    <row r="3114" spans="1:77">
      <c r="A3114" s="74"/>
      <c r="D3114" s="70"/>
      <c r="N3114" s="70"/>
      <c r="BY3114" s="139"/>
    </row>
    <row r="3115" spans="1:77">
      <c r="A3115" s="74"/>
      <c r="D3115" s="70"/>
      <c r="N3115" s="70"/>
      <c r="BY3115" s="139"/>
    </row>
    <row r="3116" spans="1:77">
      <c r="A3116" s="74"/>
      <c r="D3116" s="70"/>
      <c r="N3116" s="70"/>
      <c r="BY3116" s="139"/>
    </row>
    <row r="3117" spans="1:77">
      <c r="A3117" s="74"/>
      <c r="D3117" s="70"/>
      <c r="N3117" s="70"/>
      <c r="BY3117" s="139"/>
    </row>
    <row r="3118" spans="1:77">
      <c r="A3118" s="74"/>
      <c r="D3118" s="70"/>
      <c r="N3118" s="70"/>
      <c r="BY3118" s="139"/>
    </row>
    <row r="3119" spans="1:77">
      <c r="A3119" s="74"/>
      <c r="D3119" s="70"/>
      <c r="N3119" s="70"/>
      <c r="BY3119" s="139"/>
    </row>
    <row r="3120" spans="1:77">
      <c r="A3120" s="74"/>
      <c r="D3120" s="70"/>
      <c r="N3120" s="70"/>
      <c r="BY3120" s="139"/>
    </row>
    <row r="3121" spans="1:77">
      <c r="A3121" s="74"/>
      <c r="D3121" s="70"/>
      <c r="N3121" s="70"/>
      <c r="BY3121" s="139"/>
    </row>
    <row r="3122" spans="1:77">
      <c r="A3122" s="74"/>
      <c r="D3122" s="70"/>
      <c r="N3122" s="70"/>
      <c r="BY3122" s="139"/>
    </row>
    <row r="3123" spans="1:77">
      <c r="A3123" s="74"/>
      <c r="D3123" s="70"/>
      <c r="N3123" s="70"/>
      <c r="BY3123" s="139"/>
    </row>
    <row r="3124" spans="1:77">
      <c r="A3124" s="74"/>
      <c r="D3124" s="70"/>
      <c r="N3124" s="70"/>
      <c r="BY3124" s="139"/>
    </row>
    <row r="3125" spans="1:77">
      <c r="A3125" s="74"/>
      <c r="D3125" s="70"/>
      <c r="N3125" s="70"/>
      <c r="BY3125" s="139"/>
    </row>
    <row r="3126" spans="1:77">
      <c r="A3126" s="74"/>
      <c r="D3126" s="70"/>
      <c r="N3126" s="70"/>
      <c r="BY3126" s="139"/>
    </row>
    <row r="3127" spans="1:77">
      <c r="A3127" s="74"/>
      <c r="D3127" s="70"/>
      <c r="N3127" s="70"/>
      <c r="BY3127" s="139"/>
    </row>
    <row r="3128" spans="1:77">
      <c r="A3128" s="74"/>
      <c r="D3128" s="70"/>
      <c r="N3128" s="70"/>
      <c r="BY3128" s="139"/>
    </row>
    <row r="3129" spans="1:77">
      <c r="A3129" s="74"/>
      <c r="D3129" s="70"/>
      <c r="N3129" s="70"/>
      <c r="BY3129" s="139"/>
    </row>
    <row r="3130" spans="1:77">
      <c r="A3130" s="74"/>
      <c r="D3130" s="70"/>
      <c r="N3130" s="70"/>
      <c r="BY3130" s="139"/>
    </row>
    <row r="3131" spans="1:77">
      <c r="A3131" s="74"/>
      <c r="D3131" s="70"/>
      <c r="N3131" s="70"/>
      <c r="BY3131" s="139"/>
    </row>
    <row r="3132" spans="1:77">
      <c r="A3132" s="74"/>
      <c r="D3132" s="70"/>
      <c r="N3132" s="70"/>
      <c r="BY3132" s="139"/>
    </row>
    <row r="3133" spans="1:77">
      <c r="A3133" s="74"/>
      <c r="D3133" s="70"/>
      <c r="N3133" s="70"/>
      <c r="BY3133" s="139"/>
    </row>
    <row r="3134" spans="1:77">
      <c r="A3134" s="74"/>
      <c r="D3134" s="70"/>
      <c r="N3134" s="70"/>
      <c r="BY3134" s="139"/>
    </row>
    <row r="3135" spans="1:77">
      <c r="A3135" s="74"/>
      <c r="D3135" s="70"/>
      <c r="N3135" s="70"/>
      <c r="BY3135" s="139"/>
    </row>
    <row r="3136" spans="1:77">
      <c r="A3136" s="74"/>
      <c r="D3136" s="70"/>
      <c r="N3136" s="70"/>
      <c r="BY3136" s="139"/>
    </row>
    <row r="3137" spans="1:77">
      <c r="A3137" s="74"/>
      <c r="D3137" s="70"/>
      <c r="N3137" s="70"/>
      <c r="BY3137" s="139"/>
    </row>
    <row r="3138" spans="1:77">
      <c r="A3138" s="74"/>
      <c r="D3138" s="70"/>
      <c r="N3138" s="70"/>
      <c r="BY3138" s="139"/>
    </row>
    <row r="3139" spans="1:77">
      <c r="A3139" s="74"/>
      <c r="D3139" s="70"/>
      <c r="N3139" s="70"/>
      <c r="BY3139" s="139"/>
    </row>
    <row r="3140" spans="1:77">
      <c r="A3140" s="74"/>
      <c r="D3140" s="70"/>
      <c r="N3140" s="70"/>
      <c r="BY3140" s="139"/>
    </row>
    <row r="3141" spans="1:77">
      <c r="A3141" s="74"/>
      <c r="D3141" s="70"/>
      <c r="N3141" s="70"/>
      <c r="BY3141" s="139"/>
    </row>
    <row r="3142" spans="1:77">
      <c r="A3142" s="74"/>
      <c r="D3142" s="70"/>
      <c r="N3142" s="70"/>
      <c r="BY3142" s="139"/>
    </row>
    <row r="3143" spans="1:77">
      <c r="A3143" s="74"/>
      <c r="D3143" s="70"/>
      <c r="N3143" s="70"/>
      <c r="BY3143" s="139"/>
    </row>
    <row r="3144" spans="1:77">
      <c r="A3144" s="74"/>
      <c r="D3144" s="70"/>
      <c r="N3144" s="70"/>
      <c r="BY3144" s="139"/>
    </row>
    <row r="3145" spans="1:77">
      <c r="A3145" s="74"/>
      <c r="D3145" s="70"/>
      <c r="N3145" s="70"/>
      <c r="BY3145" s="139"/>
    </row>
    <row r="3146" spans="1:77">
      <c r="A3146" s="74"/>
      <c r="D3146" s="70"/>
      <c r="N3146" s="70"/>
      <c r="BY3146" s="139"/>
    </row>
    <row r="3147" spans="1:77">
      <c r="A3147" s="74"/>
      <c r="D3147" s="70"/>
      <c r="N3147" s="70"/>
      <c r="BY3147" s="139"/>
    </row>
    <row r="3148" spans="1:77">
      <c r="A3148" s="74"/>
      <c r="D3148" s="70"/>
      <c r="N3148" s="70"/>
      <c r="BY3148" s="139"/>
    </row>
    <row r="3149" spans="1:77">
      <c r="A3149" s="74"/>
      <c r="D3149" s="70"/>
      <c r="N3149" s="70"/>
      <c r="BY3149" s="139"/>
    </row>
    <row r="3150" spans="1:77">
      <c r="A3150" s="74"/>
      <c r="D3150" s="70"/>
      <c r="N3150" s="70"/>
      <c r="BY3150" s="139"/>
    </row>
    <row r="3151" spans="1:77">
      <c r="A3151" s="74"/>
      <c r="D3151" s="70"/>
      <c r="N3151" s="70"/>
      <c r="BY3151" s="139"/>
    </row>
    <row r="3152" spans="1:77">
      <c r="A3152" s="74"/>
      <c r="D3152" s="70"/>
      <c r="N3152" s="70"/>
      <c r="BY3152" s="139"/>
    </row>
    <row r="3153" spans="1:77">
      <c r="A3153" s="74"/>
      <c r="D3153" s="70"/>
      <c r="N3153" s="70"/>
      <c r="BY3153" s="139"/>
    </row>
    <row r="3154" spans="1:77">
      <c r="A3154" s="74"/>
      <c r="D3154" s="70"/>
      <c r="N3154" s="70"/>
      <c r="BY3154" s="139"/>
    </row>
    <row r="3155" spans="1:77">
      <c r="A3155" s="74"/>
      <c r="D3155" s="70"/>
      <c r="N3155" s="70"/>
      <c r="BY3155" s="139"/>
    </row>
    <row r="3156" spans="1:77">
      <c r="A3156" s="74"/>
      <c r="D3156" s="70"/>
      <c r="N3156" s="70"/>
      <c r="BY3156" s="139"/>
    </row>
    <row r="3157" spans="1:77">
      <c r="A3157" s="74"/>
      <c r="D3157" s="70"/>
      <c r="N3157" s="70"/>
      <c r="BY3157" s="139"/>
    </row>
    <row r="3158" spans="1:77">
      <c r="A3158" s="74"/>
      <c r="D3158" s="70"/>
      <c r="N3158" s="70"/>
      <c r="BY3158" s="139"/>
    </row>
    <row r="3159" spans="1:77">
      <c r="A3159" s="74"/>
      <c r="D3159" s="70"/>
      <c r="N3159" s="70"/>
      <c r="BY3159" s="139"/>
    </row>
    <row r="3160" spans="1:77">
      <c r="A3160" s="74"/>
      <c r="D3160" s="70"/>
      <c r="N3160" s="70"/>
      <c r="BY3160" s="139"/>
    </row>
    <row r="3161" spans="1:77">
      <c r="A3161" s="74"/>
      <c r="D3161" s="70"/>
      <c r="N3161" s="70"/>
      <c r="BY3161" s="139"/>
    </row>
    <row r="3162" spans="1:77">
      <c r="A3162" s="74"/>
      <c r="D3162" s="70"/>
      <c r="N3162" s="70"/>
      <c r="BY3162" s="139"/>
    </row>
    <row r="3163" spans="1:77">
      <c r="A3163" s="74"/>
      <c r="D3163" s="70"/>
      <c r="N3163" s="70"/>
      <c r="BY3163" s="139"/>
    </row>
    <row r="3164" spans="1:77">
      <c r="A3164" s="74"/>
      <c r="D3164" s="70"/>
      <c r="N3164" s="70"/>
      <c r="BY3164" s="139"/>
    </row>
    <row r="3165" spans="1:77">
      <c r="A3165" s="74"/>
      <c r="D3165" s="70"/>
      <c r="N3165" s="70"/>
      <c r="BY3165" s="139"/>
    </row>
    <row r="3166" spans="1:77">
      <c r="A3166" s="74"/>
      <c r="D3166" s="70"/>
      <c r="N3166" s="70"/>
      <c r="BY3166" s="139"/>
    </row>
    <row r="3167" spans="1:77">
      <c r="A3167" s="74"/>
      <c r="D3167" s="70"/>
      <c r="N3167" s="70"/>
      <c r="BY3167" s="139"/>
    </row>
    <row r="3168" spans="1:77">
      <c r="A3168" s="74"/>
      <c r="D3168" s="70"/>
      <c r="N3168" s="70"/>
      <c r="BY3168" s="139"/>
    </row>
    <row r="3169" spans="1:77">
      <c r="A3169" s="74"/>
      <c r="D3169" s="70"/>
      <c r="N3169" s="70"/>
      <c r="BY3169" s="139"/>
    </row>
    <row r="3170" spans="1:77">
      <c r="A3170" s="74"/>
      <c r="D3170" s="70"/>
      <c r="N3170" s="70"/>
      <c r="BY3170" s="139"/>
    </row>
    <row r="3171" spans="1:77">
      <c r="A3171" s="74"/>
      <c r="D3171" s="70"/>
      <c r="N3171" s="70"/>
      <c r="BY3171" s="139"/>
    </row>
    <row r="3172" spans="1:77">
      <c r="A3172" s="74"/>
      <c r="D3172" s="70"/>
      <c r="N3172" s="70"/>
      <c r="BY3172" s="139"/>
    </row>
    <row r="3173" spans="1:77">
      <c r="A3173" s="74"/>
      <c r="D3173" s="70"/>
      <c r="N3173" s="70"/>
      <c r="BY3173" s="139"/>
    </row>
    <row r="3174" spans="1:77">
      <c r="A3174" s="74"/>
      <c r="D3174" s="70"/>
      <c r="N3174" s="70"/>
      <c r="BY3174" s="139"/>
    </row>
    <row r="3175" spans="1:77">
      <c r="A3175" s="74"/>
      <c r="D3175" s="70"/>
      <c r="N3175" s="70"/>
      <c r="BY3175" s="139"/>
    </row>
    <row r="3176" spans="1:77">
      <c r="A3176" s="74"/>
      <c r="D3176" s="70"/>
      <c r="N3176" s="70"/>
      <c r="BY3176" s="139"/>
    </row>
    <row r="3177" spans="1:77">
      <c r="A3177" s="74"/>
      <c r="D3177" s="70"/>
      <c r="N3177" s="70"/>
      <c r="BY3177" s="139"/>
    </row>
    <row r="3178" spans="1:77">
      <c r="A3178" s="74"/>
      <c r="D3178" s="70"/>
      <c r="N3178" s="70"/>
      <c r="BY3178" s="139"/>
    </row>
    <row r="3179" spans="1:77">
      <c r="A3179" s="74"/>
      <c r="D3179" s="70"/>
      <c r="N3179" s="70"/>
      <c r="BY3179" s="139"/>
    </row>
    <row r="3180" spans="1:77">
      <c r="A3180" s="74"/>
      <c r="D3180" s="70"/>
      <c r="N3180" s="70"/>
      <c r="BY3180" s="139"/>
    </row>
    <row r="3181" spans="1:77">
      <c r="A3181" s="74"/>
      <c r="D3181" s="70"/>
      <c r="N3181" s="70"/>
      <c r="BY3181" s="139"/>
    </row>
    <row r="3182" spans="1:77">
      <c r="A3182" s="74"/>
      <c r="D3182" s="70"/>
      <c r="N3182" s="70"/>
      <c r="BY3182" s="139"/>
    </row>
    <row r="3183" spans="1:77">
      <c r="A3183" s="74"/>
      <c r="D3183" s="70"/>
      <c r="N3183" s="70"/>
      <c r="BY3183" s="139"/>
    </row>
    <row r="3184" spans="1:77">
      <c r="A3184" s="74"/>
      <c r="D3184" s="70"/>
      <c r="N3184" s="70"/>
      <c r="BY3184" s="139"/>
    </row>
    <row r="3185" spans="1:77">
      <c r="A3185" s="74"/>
      <c r="D3185" s="70"/>
      <c r="N3185" s="70"/>
      <c r="BY3185" s="139"/>
    </row>
    <row r="3186" spans="1:77">
      <c r="A3186" s="74"/>
      <c r="D3186" s="70"/>
      <c r="N3186" s="70"/>
      <c r="BY3186" s="139"/>
    </row>
    <row r="3187" spans="1:77">
      <c r="A3187" s="74"/>
      <c r="D3187" s="70"/>
      <c r="N3187" s="70"/>
      <c r="BY3187" s="139"/>
    </row>
    <row r="3188" spans="1:77">
      <c r="A3188" s="74"/>
      <c r="D3188" s="70"/>
      <c r="N3188" s="70"/>
      <c r="BY3188" s="139"/>
    </row>
    <row r="3189" spans="1:77">
      <c r="A3189" s="74"/>
      <c r="D3189" s="70"/>
      <c r="N3189" s="70"/>
      <c r="BY3189" s="139"/>
    </row>
    <row r="3190" spans="1:77">
      <c r="A3190" s="74"/>
      <c r="D3190" s="70"/>
      <c r="N3190" s="70"/>
      <c r="BY3190" s="139"/>
    </row>
    <row r="3191" spans="1:77">
      <c r="A3191" s="74"/>
      <c r="D3191" s="70"/>
      <c r="N3191" s="70"/>
      <c r="BY3191" s="139"/>
    </row>
    <row r="3192" spans="1:77">
      <c r="A3192" s="74"/>
      <c r="D3192" s="70"/>
      <c r="N3192" s="70"/>
      <c r="BY3192" s="139"/>
    </row>
    <row r="3193" spans="1:77">
      <c r="A3193" s="74"/>
      <c r="D3193" s="70"/>
      <c r="N3193" s="70"/>
      <c r="BY3193" s="139"/>
    </row>
    <row r="3194" spans="1:77">
      <c r="A3194" s="74"/>
      <c r="D3194" s="70"/>
      <c r="N3194" s="70"/>
      <c r="BY3194" s="139"/>
    </row>
    <row r="3195" spans="1:77">
      <c r="A3195" s="74"/>
      <c r="D3195" s="70"/>
      <c r="N3195" s="70"/>
      <c r="BY3195" s="139"/>
    </row>
    <row r="3196" spans="1:77">
      <c r="A3196" s="74"/>
      <c r="D3196" s="70"/>
      <c r="N3196" s="70"/>
      <c r="BY3196" s="139"/>
    </row>
    <row r="3197" spans="1:77">
      <c r="A3197" s="74"/>
      <c r="D3197" s="70"/>
      <c r="N3197" s="70"/>
      <c r="BY3197" s="139"/>
    </row>
    <row r="3198" spans="1:77">
      <c r="A3198" s="74"/>
      <c r="D3198" s="70"/>
      <c r="N3198" s="70"/>
      <c r="BY3198" s="139"/>
    </row>
    <row r="3199" spans="1:77">
      <c r="A3199" s="74"/>
      <c r="D3199" s="70"/>
      <c r="N3199" s="70"/>
      <c r="BY3199" s="139"/>
    </row>
    <row r="3200" spans="1:77">
      <c r="A3200" s="74"/>
      <c r="D3200" s="70"/>
      <c r="N3200" s="70"/>
      <c r="BY3200" s="139"/>
    </row>
    <row r="3201" spans="1:77">
      <c r="A3201" s="74"/>
      <c r="D3201" s="70"/>
      <c r="N3201" s="70"/>
      <c r="BY3201" s="139"/>
    </row>
    <row r="3202" spans="1:77">
      <c r="A3202" s="74"/>
      <c r="D3202" s="70"/>
      <c r="N3202" s="70"/>
      <c r="BY3202" s="139"/>
    </row>
    <row r="3203" spans="1:77">
      <c r="A3203" s="74"/>
      <c r="D3203" s="70"/>
      <c r="N3203" s="70"/>
      <c r="BY3203" s="139"/>
    </row>
    <row r="3204" spans="1:77">
      <c r="A3204" s="74"/>
      <c r="D3204" s="70"/>
      <c r="N3204" s="70"/>
      <c r="BY3204" s="139"/>
    </row>
    <row r="3205" spans="1:77">
      <c r="A3205" s="74"/>
      <c r="D3205" s="70"/>
      <c r="N3205" s="70"/>
      <c r="BY3205" s="139"/>
    </row>
    <row r="3206" spans="1:77">
      <c r="A3206" s="74"/>
      <c r="D3206" s="70"/>
      <c r="N3206" s="70"/>
      <c r="BY3206" s="139"/>
    </row>
    <row r="3207" spans="1:77">
      <c r="A3207" s="74"/>
      <c r="D3207" s="70"/>
      <c r="N3207" s="70"/>
      <c r="BY3207" s="139"/>
    </row>
    <row r="3208" spans="1:77">
      <c r="A3208" s="74"/>
      <c r="D3208" s="70"/>
      <c r="N3208" s="70"/>
      <c r="BY3208" s="139"/>
    </row>
    <row r="3209" spans="1:77">
      <c r="A3209" s="74"/>
      <c r="D3209" s="70"/>
      <c r="N3209" s="70"/>
      <c r="BY3209" s="139"/>
    </row>
    <row r="3210" spans="1:77">
      <c r="A3210" s="74"/>
      <c r="D3210" s="70"/>
      <c r="N3210" s="70"/>
      <c r="BY3210" s="139"/>
    </row>
    <row r="3211" spans="1:77">
      <c r="A3211" s="74"/>
      <c r="D3211" s="70"/>
      <c r="N3211" s="70"/>
      <c r="BY3211" s="139"/>
    </row>
    <row r="3212" spans="1:77">
      <c r="A3212" s="74"/>
      <c r="D3212" s="70"/>
      <c r="N3212" s="70"/>
      <c r="BY3212" s="139"/>
    </row>
    <row r="3213" spans="1:77">
      <c r="A3213" s="74"/>
      <c r="D3213" s="70"/>
      <c r="N3213" s="70"/>
      <c r="BY3213" s="139"/>
    </row>
    <row r="3214" spans="1:77">
      <c r="A3214" s="74"/>
      <c r="D3214" s="70"/>
      <c r="N3214" s="70"/>
      <c r="BY3214" s="139"/>
    </row>
    <row r="3215" spans="1:77">
      <c r="A3215" s="74"/>
      <c r="D3215" s="70"/>
      <c r="N3215" s="70"/>
      <c r="BY3215" s="139"/>
    </row>
    <row r="3216" spans="1:77">
      <c r="A3216" s="74"/>
      <c r="D3216" s="70"/>
      <c r="N3216" s="70"/>
      <c r="BY3216" s="139"/>
    </row>
    <row r="3217" spans="1:77">
      <c r="A3217" s="74"/>
      <c r="D3217" s="70"/>
      <c r="N3217" s="70"/>
      <c r="BY3217" s="139"/>
    </row>
    <row r="3218" spans="1:77">
      <c r="A3218" s="74"/>
      <c r="D3218" s="70"/>
      <c r="N3218" s="70"/>
      <c r="BY3218" s="139"/>
    </row>
    <row r="3219" spans="1:77">
      <c r="A3219" s="74"/>
      <c r="D3219" s="70"/>
      <c r="N3219" s="70"/>
      <c r="BY3219" s="139"/>
    </row>
    <row r="3220" spans="1:77">
      <c r="A3220" s="74"/>
      <c r="D3220" s="70"/>
      <c r="N3220" s="70"/>
      <c r="BY3220" s="139"/>
    </row>
    <row r="3221" spans="1:77">
      <c r="A3221" s="74"/>
      <c r="D3221" s="70"/>
      <c r="N3221" s="70"/>
      <c r="BY3221" s="139"/>
    </row>
    <row r="3222" spans="1:77">
      <c r="A3222" s="74"/>
      <c r="D3222" s="70"/>
      <c r="N3222" s="70"/>
      <c r="BY3222" s="139"/>
    </row>
    <row r="3223" spans="1:77">
      <c r="A3223" s="74"/>
      <c r="D3223" s="70"/>
      <c r="N3223" s="70"/>
      <c r="BY3223" s="139"/>
    </row>
    <row r="3224" spans="1:77">
      <c r="A3224" s="74"/>
      <c r="D3224" s="70"/>
      <c r="N3224" s="70"/>
      <c r="BY3224" s="139"/>
    </row>
    <row r="3225" spans="1:77">
      <c r="A3225" s="74"/>
      <c r="D3225" s="70"/>
      <c r="N3225" s="70"/>
      <c r="BY3225" s="139"/>
    </row>
    <row r="3226" spans="1:77">
      <c r="A3226" s="74"/>
      <c r="D3226" s="70"/>
      <c r="N3226" s="70"/>
      <c r="BY3226" s="139"/>
    </row>
    <row r="3227" spans="1:77">
      <c r="A3227" s="74"/>
      <c r="D3227" s="70"/>
      <c r="N3227" s="70"/>
      <c r="BY3227" s="139"/>
    </row>
    <row r="3228" spans="1:77">
      <c r="A3228" s="74"/>
      <c r="D3228" s="70"/>
      <c r="N3228" s="70"/>
      <c r="BY3228" s="139"/>
    </row>
    <row r="3229" spans="1:77">
      <c r="A3229" s="74"/>
      <c r="D3229" s="70"/>
      <c r="N3229" s="70"/>
      <c r="BY3229" s="139"/>
    </row>
    <row r="3230" spans="1:77">
      <c r="A3230" s="74"/>
      <c r="D3230" s="70"/>
      <c r="N3230" s="70"/>
      <c r="BY3230" s="139"/>
    </row>
    <row r="3231" spans="1:77">
      <c r="A3231" s="74"/>
      <c r="D3231" s="70"/>
      <c r="N3231" s="70"/>
      <c r="BY3231" s="139"/>
    </row>
    <row r="3232" spans="1:77">
      <c r="A3232" s="74"/>
      <c r="D3232" s="70"/>
      <c r="N3232" s="70"/>
      <c r="BY3232" s="139"/>
    </row>
    <row r="3233" spans="1:77">
      <c r="A3233" s="74"/>
      <c r="D3233" s="70"/>
      <c r="N3233" s="70"/>
      <c r="BY3233" s="139"/>
    </row>
    <row r="3234" spans="1:77">
      <c r="A3234" s="74"/>
      <c r="D3234" s="70"/>
      <c r="N3234" s="70"/>
      <c r="BY3234" s="139"/>
    </row>
    <row r="3235" spans="1:77">
      <c r="A3235" s="74"/>
      <c r="D3235" s="70"/>
      <c r="N3235" s="70"/>
      <c r="BY3235" s="139"/>
    </row>
    <row r="3236" spans="1:77">
      <c r="A3236" s="74"/>
      <c r="D3236" s="70"/>
      <c r="N3236" s="70"/>
      <c r="BY3236" s="139"/>
    </row>
    <row r="3237" spans="1:77">
      <c r="A3237" s="74"/>
      <c r="D3237" s="70"/>
      <c r="N3237" s="70"/>
      <c r="BY3237" s="139"/>
    </row>
    <row r="3238" spans="1:77">
      <c r="A3238" s="74"/>
      <c r="D3238" s="70"/>
      <c r="N3238" s="70"/>
      <c r="BY3238" s="139"/>
    </row>
    <row r="3239" spans="1:77">
      <c r="A3239" s="74"/>
      <c r="D3239" s="70"/>
      <c r="N3239" s="70"/>
      <c r="BY3239" s="139"/>
    </row>
    <row r="3240" spans="1:77">
      <c r="A3240" s="74"/>
      <c r="D3240" s="70"/>
      <c r="N3240" s="70"/>
      <c r="BY3240" s="139"/>
    </row>
    <row r="3241" spans="1:77">
      <c r="A3241" s="74"/>
      <c r="D3241" s="70"/>
      <c r="N3241" s="70"/>
      <c r="BY3241" s="139"/>
    </row>
    <row r="3242" spans="1:77">
      <c r="A3242" s="74"/>
      <c r="D3242" s="70"/>
      <c r="N3242" s="70"/>
      <c r="BY3242" s="139"/>
    </row>
    <row r="3243" spans="1:77">
      <c r="A3243" s="74"/>
      <c r="D3243" s="70"/>
      <c r="N3243" s="70"/>
      <c r="BY3243" s="139"/>
    </row>
    <row r="3244" spans="1:77">
      <c r="A3244" s="74"/>
      <c r="D3244" s="70"/>
      <c r="N3244" s="70"/>
      <c r="BY3244" s="139"/>
    </row>
    <row r="3245" spans="1:77">
      <c r="A3245" s="74"/>
      <c r="D3245" s="70"/>
      <c r="N3245" s="70"/>
      <c r="BY3245" s="139"/>
    </row>
    <row r="3246" spans="1:77">
      <c r="A3246" s="74"/>
      <c r="D3246" s="70"/>
      <c r="N3246" s="70"/>
      <c r="BY3246" s="139"/>
    </row>
    <row r="3247" spans="1:77">
      <c r="A3247" s="74"/>
      <c r="D3247" s="70"/>
      <c r="N3247" s="70"/>
      <c r="BY3247" s="139"/>
    </row>
    <row r="3248" spans="1:77">
      <c r="A3248" s="74"/>
      <c r="D3248" s="70"/>
      <c r="N3248" s="70"/>
      <c r="BY3248" s="139"/>
    </row>
    <row r="3249" spans="1:77">
      <c r="A3249" s="74"/>
      <c r="D3249" s="70"/>
      <c r="N3249" s="70"/>
      <c r="BY3249" s="139"/>
    </row>
    <row r="3250" spans="1:77">
      <c r="A3250" s="74"/>
      <c r="D3250" s="70"/>
      <c r="N3250" s="70"/>
      <c r="BY3250" s="139"/>
    </row>
    <row r="3251" spans="1:77">
      <c r="A3251" s="74"/>
      <c r="D3251" s="70"/>
      <c r="N3251" s="70"/>
      <c r="BY3251" s="139"/>
    </row>
    <row r="3252" spans="1:77">
      <c r="A3252" s="74"/>
      <c r="D3252" s="70"/>
      <c r="N3252" s="70"/>
      <c r="BY3252" s="139"/>
    </row>
    <row r="3253" spans="1:77">
      <c r="A3253" s="74"/>
      <c r="D3253" s="70"/>
      <c r="N3253" s="70"/>
      <c r="BY3253" s="139"/>
    </row>
    <row r="3254" spans="1:77">
      <c r="A3254" s="74"/>
      <c r="D3254" s="70"/>
      <c r="N3254" s="70"/>
      <c r="BY3254" s="139"/>
    </row>
    <row r="3255" spans="1:77">
      <c r="A3255" s="74"/>
      <c r="D3255" s="70"/>
      <c r="N3255" s="70"/>
      <c r="BY3255" s="139"/>
    </row>
    <row r="3256" spans="1:77">
      <c r="A3256" s="74"/>
      <c r="D3256" s="70"/>
      <c r="N3256" s="70"/>
      <c r="BY3256" s="139"/>
    </row>
    <row r="3257" spans="1:77">
      <c r="A3257" s="74"/>
      <c r="D3257" s="70"/>
      <c r="N3257" s="70"/>
      <c r="BY3257" s="139"/>
    </row>
    <row r="3258" spans="1:77">
      <c r="A3258" s="74"/>
      <c r="D3258" s="70"/>
      <c r="N3258" s="70"/>
      <c r="BY3258" s="139"/>
    </row>
    <row r="3259" spans="1:77">
      <c r="A3259" s="74"/>
      <c r="D3259" s="70"/>
      <c r="N3259" s="70"/>
      <c r="BY3259" s="139"/>
    </row>
    <row r="3260" spans="1:77">
      <c r="A3260" s="74"/>
      <c r="D3260" s="70"/>
      <c r="N3260" s="70"/>
      <c r="BY3260" s="139"/>
    </row>
    <row r="3261" spans="1:77">
      <c r="A3261" s="74"/>
      <c r="D3261" s="70"/>
      <c r="N3261" s="70"/>
      <c r="BY3261" s="139"/>
    </row>
    <row r="3262" spans="1:77">
      <c r="A3262" s="74"/>
      <c r="D3262" s="70"/>
      <c r="N3262" s="70"/>
      <c r="BY3262" s="139"/>
    </row>
    <row r="3263" spans="1:77">
      <c r="A3263" s="74"/>
      <c r="D3263" s="70"/>
      <c r="N3263" s="70"/>
      <c r="BY3263" s="139"/>
    </row>
    <row r="3264" spans="1:77">
      <c r="A3264" s="74"/>
      <c r="D3264" s="70"/>
      <c r="N3264" s="70"/>
      <c r="BY3264" s="139"/>
    </row>
    <row r="3265" spans="1:77">
      <c r="A3265" s="74"/>
      <c r="D3265" s="70"/>
      <c r="N3265" s="70"/>
      <c r="BY3265" s="139"/>
    </row>
    <row r="3266" spans="1:77">
      <c r="A3266" s="74"/>
      <c r="D3266" s="70"/>
      <c r="N3266" s="70"/>
      <c r="BY3266" s="139"/>
    </row>
    <row r="3267" spans="1:77">
      <c r="A3267" s="74"/>
      <c r="D3267" s="70"/>
      <c r="N3267" s="70"/>
      <c r="BY3267" s="139"/>
    </row>
    <row r="3268" spans="1:77">
      <c r="A3268" s="74"/>
      <c r="D3268" s="70"/>
      <c r="N3268" s="70"/>
      <c r="BY3268" s="139"/>
    </row>
    <row r="3269" spans="1:77">
      <c r="A3269" s="74"/>
      <c r="D3269" s="70"/>
      <c r="N3269" s="70"/>
      <c r="BY3269" s="139"/>
    </row>
    <row r="3270" spans="1:77">
      <c r="A3270" s="74"/>
      <c r="D3270" s="70"/>
      <c r="N3270" s="70"/>
      <c r="BY3270" s="139"/>
    </row>
    <row r="3271" spans="1:77">
      <c r="A3271" s="74"/>
      <c r="D3271" s="70"/>
      <c r="N3271" s="70"/>
      <c r="BY3271" s="139"/>
    </row>
    <row r="3272" spans="1:77">
      <c r="A3272" s="74"/>
      <c r="D3272" s="70"/>
      <c r="N3272" s="70"/>
      <c r="BY3272" s="139"/>
    </row>
    <row r="3273" spans="1:77">
      <c r="A3273" s="74"/>
      <c r="D3273" s="70"/>
      <c r="N3273" s="70"/>
      <c r="BY3273" s="139"/>
    </row>
    <row r="3274" spans="1:77">
      <c r="A3274" s="74"/>
      <c r="D3274" s="70"/>
      <c r="N3274" s="70"/>
      <c r="BY3274" s="139"/>
    </row>
    <row r="3275" spans="1:77">
      <c r="A3275" s="74"/>
      <c r="D3275" s="70"/>
      <c r="N3275" s="70"/>
      <c r="BY3275" s="139"/>
    </row>
    <row r="3276" spans="1:77">
      <c r="A3276" s="74"/>
      <c r="D3276" s="70"/>
      <c r="N3276" s="70"/>
      <c r="BY3276" s="139"/>
    </row>
    <row r="3277" spans="1:77">
      <c r="A3277" s="74"/>
      <c r="D3277" s="70"/>
      <c r="N3277" s="70"/>
      <c r="BY3277" s="139"/>
    </row>
    <row r="3278" spans="1:77">
      <c r="A3278" s="74"/>
      <c r="D3278" s="70"/>
      <c r="N3278" s="70"/>
      <c r="BY3278" s="139"/>
    </row>
    <row r="3279" spans="1:77">
      <c r="A3279" s="74"/>
      <c r="D3279" s="70"/>
      <c r="N3279" s="70"/>
      <c r="BY3279" s="139"/>
    </row>
    <row r="3280" spans="1:77">
      <c r="A3280" s="74"/>
      <c r="D3280" s="70"/>
      <c r="N3280" s="70"/>
      <c r="BY3280" s="139"/>
    </row>
    <row r="3281" spans="1:77">
      <c r="A3281" s="74"/>
      <c r="D3281" s="70"/>
      <c r="N3281" s="70"/>
      <c r="BY3281" s="139"/>
    </row>
    <row r="3282" spans="1:77">
      <c r="A3282" s="74"/>
      <c r="D3282" s="70"/>
      <c r="N3282" s="70"/>
      <c r="BY3282" s="139"/>
    </row>
    <row r="3283" spans="1:77">
      <c r="A3283" s="74"/>
      <c r="D3283" s="70"/>
      <c r="N3283" s="70"/>
      <c r="BY3283" s="139"/>
    </row>
    <row r="3284" spans="1:77">
      <c r="A3284" s="74"/>
      <c r="D3284" s="70"/>
      <c r="N3284" s="70"/>
      <c r="BY3284" s="139"/>
    </row>
    <row r="3285" spans="1:77">
      <c r="A3285" s="74"/>
      <c r="D3285" s="70"/>
      <c r="N3285" s="70"/>
      <c r="BY3285" s="139"/>
    </row>
    <row r="3286" spans="1:77">
      <c r="A3286" s="74"/>
      <c r="D3286" s="70"/>
      <c r="N3286" s="70"/>
      <c r="BY3286" s="139"/>
    </row>
    <row r="3287" spans="1:77">
      <c r="A3287" s="74"/>
      <c r="D3287" s="70"/>
      <c r="N3287" s="70"/>
      <c r="BY3287" s="139"/>
    </row>
    <row r="3288" spans="1:77">
      <c r="A3288" s="74"/>
      <c r="D3288" s="70"/>
      <c r="N3288" s="70"/>
      <c r="BY3288" s="139"/>
    </row>
    <row r="3289" spans="1:77">
      <c r="A3289" s="74"/>
      <c r="D3289" s="70"/>
      <c r="N3289" s="70"/>
      <c r="BY3289" s="139"/>
    </row>
    <row r="3290" spans="1:77">
      <c r="A3290" s="74"/>
      <c r="D3290" s="70"/>
      <c r="N3290" s="70"/>
      <c r="BY3290" s="139"/>
    </row>
    <row r="3291" spans="1:77">
      <c r="A3291" s="74"/>
      <c r="D3291" s="70"/>
      <c r="N3291" s="70"/>
      <c r="BY3291" s="139"/>
    </row>
    <row r="3292" spans="1:77">
      <c r="A3292" s="74"/>
      <c r="D3292" s="70"/>
      <c r="N3292" s="70"/>
      <c r="BY3292" s="139"/>
    </row>
    <row r="3293" spans="1:77">
      <c r="A3293" s="74"/>
      <c r="D3293" s="70"/>
      <c r="N3293" s="70"/>
      <c r="BY3293" s="139"/>
    </row>
    <row r="3294" spans="1:77">
      <c r="A3294" s="74"/>
      <c r="D3294" s="70"/>
      <c r="N3294" s="70"/>
      <c r="BY3294" s="139"/>
    </row>
    <row r="3295" spans="1:77">
      <c r="A3295" s="74"/>
      <c r="D3295" s="70"/>
      <c r="N3295" s="70"/>
      <c r="BY3295" s="139"/>
    </row>
    <row r="3296" spans="1:77">
      <c r="A3296" s="74"/>
      <c r="D3296" s="70"/>
      <c r="N3296" s="70"/>
      <c r="BY3296" s="139"/>
    </row>
    <row r="3297" spans="1:77">
      <c r="A3297" s="74"/>
      <c r="D3297" s="70"/>
      <c r="N3297" s="70"/>
      <c r="BY3297" s="139"/>
    </row>
    <row r="3298" spans="1:77">
      <c r="A3298" s="74"/>
      <c r="D3298" s="70"/>
      <c r="N3298" s="70"/>
      <c r="BY3298" s="139"/>
    </row>
    <row r="3299" spans="1:77">
      <c r="A3299" s="74"/>
      <c r="D3299" s="70"/>
      <c r="N3299" s="70"/>
      <c r="BY3299" s="139"/>
    </row>
    <row r="3300" spans="1:77">
      <c r="A3300" s="74"/>
      <c r="D3300" s="70"/>
      <c r="N3300" s="70"/>
      <c r="BY3300" s="139"/>
    </row>
    <row r="3301" spans="1:77">
      <c r="A3301" s="74"/>
      <c r="D3301" s="70"/>
      <c r="N3301" s="70"/>
      <c r="BY3301" s="139"/>
    </row>
    <row r="3302" spans="1:77">
      <c r="A3302" s="74"/>
      <c r="D3302" s="70"/>
      <c r="N3302" s="70"/>
      <c r="BY3302" s="139"/>
    </row>
    <row r="3303" spans="1:77">
      <c r="A3303" s="74"/>
      <c r="D3303" s="70"/>
      <c r="N3303" s="70"/>
      <c r="BY3303" s="139"/>
    </row>
    <row r="3304" spans="1:77">
      <c r="A3304" s="74"/>
      <c r="D3304" s="70"/>
      <c r="N3304" s="70"/>
      <c r="BY3304" s="139"/>
    </row>
    <row r="3305" spans="1:77">
      <c r="A3305" s="74"/>
      <c r="D3305" s="70"/>
      <c r="N3305" s="70"/>
      <c r="BY3305" s="139"/>
    </row>
    <row r="3306" spans="1:77">
      <c r="A3306" s="74"/>
      <c r="D3306" s="70"/>
      <c r="N3306" s="70"/>
      <c r="BY3306" s="139"/>
    </row>
    <row r="3307" spans="1:77">
      <c r="A3307" s="74"/>
      <c r="D3307" s="70"/>
      <c r="N3307" s="70"/>
      <c r="BY3307" s="139"/>
    </row>
    <row r="3308" spans="1:77">
      <c r="A3308" s="74"/>
      <c r="D3308" s="70"/>
      <c r="N3308" s="70"/>
      <c r="BY3308" s="139"/>
    </row>
    <row r="3309" spans="1:77">
      <c r="A3309" s="74"/>
      <c r="D3309" s="70"/>
      <c r="N3309" s="70"/>
      <c r="BY3309" s="139"/>
    </row>
    <row r="3310" spans="1:77">
      <c r="A3310" s="74"/>
      <c r="D3310" s="70"/>
      <c r="N3310" s="70"/>
      <c r="BY3310" s="139"/>
    </row>
    <row r="3311" spans="1:77">
      <c r="A3311" s="74"/>
      <c r="D3311" s="70"/>
      <c r="N3311" s="70"/>
      <c r="BY3311" s="139"/>
    </row>
    <row r="3312" spans="1:77">
      <c r="A3312" s="74"/>
      <c r="D3312" s="70"/>
      <c r="N3312" s="70"/>
      <c r="BY3312" s="139"/>
    </row>
    <row r="3313" spans="1:77">
      <c r="A3313" s="74"/>
      <c r="D3313" s="70"/>
      <c r="N3313" s="70"/>
      <c r="BY3313" s="139"/>
    </row>
    <row r="3314" spans="1:77">
      <c r="A3314" s="74"/>
      <c r="D3314" s="70"/>
      <c r="N3314" s="70"/>
      <c r="BY3314" s="139"/>
    </row>
    <row r="3315" spans="1:77">
      <c r="A3315" s="74"/>
      <c r="D3315" s="70"/>
      <c r="N3315" s="70"/>
      <c r="BY3315" s="139"/>
    </row>
    <row r="3316" spans="1:77">
      <c r="A3316" s="74"/>
      <c r="D3316" s="70"/>
      <c r="N3316" s="70"/>
      <c r="BY3316" s="139"/>
    </row>
    <row r="3317" spans="1:77">
      <c r="A3317" s="74"/>
      <c r="D3317" s="70"/>
      <c r="N3317" s="70"/>
      <c r="BY3317" s="139"/>
    </row>
    <row r="3318" spans="1:77">
      <c r="A3318" s="74"/>
      <c r="D3318" s="70"/>
      <c r="N3318" s="70"/>
      <c r="BY3318" s="139"/>
    </row>
    <row r="3319" spans="1:77">
      <c r="A3319" s="74"/>
      <c r="D3319" s="70"/>
      <c r="N3319" s="70"/>
      <c r="BY3319" s="139"/>
    </row>
    <row r="3320" spans="1:77">
      <c r="A3320" s="74"/>
      <c r="D3320" s="70"/>
      <c r="N3320" s="70"/>
      <c r="BY3320" s="139"/>
    </row>
    <row r="3321" spans="1:77">
      <c r="A3321" s="74"/>
      <c r="D3321" s="70"/>
      <c r="N3321" s="70"/>
      <c r="BY3321" s="139"/>
    </row>
    <row r="3322" spans="1:77">
      <c r="A3322" s="74"/>
      <c r="D3322" s="70"/>
      <c r="N3322" s="70"/>
      <c r="BY3322" s="139"/>
    </row>
    <row r="3323" spans="1:77">
      <c r="A3323" s="74"/>
      <c r="D3323" s="70"/>
      <c r="N3323" s="70"/>
      <c r="BY3323" s="139"/>
    </row>
    <row r="3324" spans="1:77">
      <c r="A3324" s="74"/>
      <c r="D3324" s="70"/>
      <c r="N3324" s="70"/>
      <c r="BY3324" s="139"/>
    </row>
    <row r="3325" spans="1:77">
      <c r="A3325" s="74"/>
      <c r="D3325" s="70"/>
      <c r="N3325" s="70"/>
      <c r="BY3325" s="139"/>
    </row>
    <row r="3326" spans="1:77">
      <c r="A3326" s="74"/>
      <c r="D3326" s="70"/>
      <c r="N3326" s="70"/>
      <c r="BY3326" s="139"/>
    </row>
    <row r="3327" spans="1:77">
      <c r="A3327" s="74"/>
      <c r="D3327" s="70"/>
      <c r="N3327" s="70"/>
      <c r="BY3327" s="139"/>
    </row>
    <row r="3328" spans="1:77">
      <c r="A3328" s="74"/>
      <c r="D3328" s="70"/>
      <c r="N3328" s="70"/>
      <c r="BY3328" s="139"/>
    </row>
    <row r="3329" spans="1:77">
      <c r="A3329" s="74"/>
      <c r="D3329" s="70"/>
      <c r="N3329" s="70"/>
      <c r="BY3329" s="139"/>
    </row>
    <row r="3330" spans="1:77">
      <c r="A3330" s="74"/>
      <c r="D3330" s="70"/>
      <c r="N3330" s="70"/>
      <c r="BY3330" s="139"/>
    </row>
    <row r="3331" spans="1:77">
      <c r="A3331" s="74"/>
      <c r="D3331" s="70"/>
      <c r="N3331" s="70"/>
      <c r="BY3331" s="139"/>
    </row>
    <row r="3332" spans="1:77">
      <c r="A3332" s="74"/>
      <c r="D3332" s="70"/>
      <c r="N3332" s="70"/>
      <c r="BY3332" s="139"/>
    </row>
    <row r="3333" spans="1:77">
      <c r="A3333" s="74"/>
      <c r="D3333" s="70"/>
      <c r="N3333" s="70"/>
      <c r="BY3333" s="139"/>
    </row>
    <row r="3334" spans="1:77">
      <c r="A3334" s="74"/>
      <c r="D3334" s="70"/>
      <c r="N3334" s="70"/>
      <c r="BY3334" s="139"/>
    </row>
    <row r="3335" spans="1:77">
      <c r="A3335" s="74"/>
      <c r="D3335" s="70"/>
      <c r="N3335" s="70"/>
      <c r="BY3335" s="139"/>
    </row>
    <row r="3336" spans="1:77">
      <c r="A3336" s="74"/>
      <c r="D3336" s="70"/>
      <c r="N3336" s="70"/>
      <c r="BY3336" s="139"/>
    </row>
    <row r="3337" spans="1:77">
      <c r="A3337" s="74"/>
      <c r="D3337" s="70"/>
      <c r="N3337" s="70"/>
      <c r="BY3337" s="139"/>
    </row>
    <row r="3338" spans="1:77">
      <c r="A3338" s="74"/>
      <c r="D3338" s="70"/>
      <c r="N3338" s="70"/>
      <c r="BY3338" s="139"/>
    </row>
    <row r="3339" spans="1:77">
      <c r="A3339" s="74"/>
      <c r="D3339" s="70"/>
      <c r="N3339" s="70"/>
      <c r="BY3339" s="139"/>
    </row>
    <row r="3340" spans="1:77">
      <c r="A3340" s="74"/>
      <c r="D3340" s="70"/>
      <c r="N3340" s="70"/>
      <c r="BY3340" s="139"/>
    </row>
    <row r="3341" spans="1:77">
      <c r="A3341" s="74"/>
      <c r="D3341" s="70"/>
      <c r="N3341" s="70"/>
      <c r="BY3341" s="139"/>
    </row>
    <row r="3342" spans="1:77">
      <c r="A3342" s="74"/>
      <c r="D3342" s="70"/>
      <c r="N3342" s="70"/>
      <c r="BY3342" s="139"/>
    </row>
    <row r="3343" spans="1:77">
      <c r="A3343" s="74"/>
      <c r="D3343" s="70"/>
      <c r="N3343" s="70"/>
      <c r="BY3343" s="139"/>
    </row>
    <row r="3344" spans="1:77">
      <c r="A3344" s="74"/>
      <c r="D3344" s="70"/>
      <c r="N3344" s="70"/>
      <c r="BY3344" s="139"/>
    </row>
    <row r="3345" spans="1:77">
      <c r="A3345" s="74"/>
      <c r="D3345" s="70"/>
      <c r="N3345" s="70"/>
      <c r="BY3345" s="139"/>
    </row>
    <row r="3346" spans="1:77">
      <c r="A3346" s="74"/>
      <c r="D3346" s="70"/>
      <c r="N3346" s="70"/>
      <c r="BY3346" s="139"/>
    </row>
    <row r="3347" spans="1:77">
      <c r="A3347" s="74"/>
      <c r="D3347" s="70"/>
      <c r="N3347" s="70"/>
      <c r="BY3347" s="139"/>
    </row>
    <row r="3348" spans="1:77">
      <c r="A3348" s="74"/>
      <c r="D3348" s="70"/>
      <c r="N3348" s="70"/>
      <c r="BY3348" s="139"/>
    </row>
    <row r="3349" spans="1:77">
      <c r="A3349" s="74"/>
      <c r="D3349" s="70"/>
      <c r="N3349" s="70"/>
      <c r="BY3349" s="139"/>
    </row>
    <row r="3350" spans="1:77">
      <c r="A3350" s="74"/>
      <c r="D3350" s="70"/>
      <c r="N3350" s="70"/>
      <c r="BY3350" s="139"/>
    </row>
    <row r="3351" spans="1:77">
      <c r="A3351" s="74"/>
      <c r="D3351" s="70"/>
      <c r="N3351" s="70"/>
      <c r="BY3351" s="139"/>
    </row>
    <row r="3352" spans="1:77">
      <c r="A3352" s="74"/>
      <c r="D3352" s="70"/>
      <c r="N3352" s="70"/>
      <c r="BY3352" s="139"/>
    </row>
    <row r="3353" spans="1:77">
      <c r="A3353" s="74"/>
      <c r="D3353" s="70"/>
      <c r="N3353" s="70"/>
      <c r="BY3353" s="139"/>
    </row>
    <row r="3354" spans="1:77">
      <c r="A3354" s="74"/>
      <c r="D3354" s="70"/>
      <c r="N3354" s="70"/>
      <c r="BY3354" s="139"/>
    </row>
    <row r="3355" spans="1:77">
      <c r="A3355" s="74"/>
      <c r="D3355" s="70"/>
      <c r="N3355" s="70"/>
      <c r="BY3355" s="139"/>
    </row>
    <row r="3356" spans="1:77">
      <c r="A3356" s="74"/>
      <c r="D3356" s="70"/>
      <c r="N3356" s="70"/>
      <c r="BY3356" s="139"/>
    </row>
    <row r="3357" spans="1:77">
      <c r="A3357" s="74"/>
      <c r="D3357" s="70"/>
      <c r="N3357" s="70"/>
      <c r="BY3357" s="139"/>
    </row>
    <row r="3358" spans="1:77">
      <c r="A3358" s="74"/>
      <c r="D3358" s="70"/>
      <c r="N3358" s="70"/>
      <c r="BY3358" s="139"/>
    </row>
    <row r="3359" spans="1:77">
      <c r="A3359" s="74"/>
      <c r="D3359" s="70"/>
      <c r="N3359" s="70"/>
      <c r="BY3359" s="139"/>
    </row>
    <row r="3360" spans="1:77">
      <c r="A3360" s="74"/>
      <c r="D3360" s="70"/>
      <c r="N3360" s="70"/>
      <c r="BY3360" s="139"/>
    </row>
    <row r="3361" spans="1:77">
      <c r="A3361" s="74"/>
      <c r="D3361" s="70"/>
      <c r="N3361" s="70"/>
      <c r="BY3361" s="139"/>
    </row>
    <row r="3362" spans="1:77">
      <c r="A3362" s="74"/>
      <c r="D3362" s="70"/>
      <c r="N3362" s="70"/>
      <c r="BY3362" s="139"/>
    </row>
    <row r="3363" spans="1:77">
      <c r="A3363" s="74"/>
      <c r="D3363" s="70"/>
      <c r="N3363" s="70"/>
      <c r="BY3363" s="139"/>
    </row>
    <row r="3364" spans="1:77">
      <c r="A3364" s="74"/>
      <c r="D3364" s="70"/>
      <c r="N3364" s="70"/>
      <c r="BY3364" s="139"/>
    </row>
    <row r="3365" spans="1:77">
      <c r="A3365" s="74"/>
      <c r="D3365" s="70"/>
      <c r="N3365" s="70"/>
      <c r="BY3365" s="139"/>
    </row>
    <row r="3366" spans="1:77">
      <c r="A3366" s="74"/>
      <c r="D3366" s="70"/>
      <c r="N3366" s="70"/>
      <c r="BY3366" s="139"/>
    </row>
    <row r="3367" spans="1:77">
      <c r="A3367" s="74"/>
      <c r="D3367" s="70"/>
      <c r="N3367" s="70"/>
      <c r="BY3367" s="139"/>
    </row>
    <row r="3368" spans="1:77">
      <c r="A3368" s="74"/>
      <c r="D3368" s="70"/>
      <c r="N3368" s="70"/>
      <c r="BY3368" s="139"/>
    </row>
    <row r="3369" spans="1:77">
      <c r="A3369" s="74"/>
      <c r="D3369" s="70"/>
      <c r="N3369" s="70"/>
      <c r="BY3369" s="139"/>
    </row>
    <row r="3370" spans="1:77">
      <c r="A3370" s="74"/>
      <c r="D3370" s="70"/>
      <c r="N3370" s="70"/>
      <c r="BY3370" s="139"/>
    </row>
    <row r="3371" spans="1:77">
      <c r="A3371" s="74"/>
      <c r="D3371" s="70"/>
      <c r="N3371" s="70"/>
      <c r="BY3371" s="139"/>
    </row>
    <row r="3372" spans="1:77">
      <c r="A3372" s="74"/>
      <c r="D3372" s="70"/>
      <c r="N3372" s="70"/>
      <c r="BY3372" s="139"/>
    </row>
    <row r="3373" spans="1:77">
      <c r="A3373" s="74"/>
      <c r="D3373" s="70"/>
      <c r="N3373" s="70"/>
      <c r="BY3373" s="139"/>
    </row>
    <row r="3374" spans="1:77">
      <c r="A3374" s="74"/>
      <c r="D3374" s="70"/>
      <c r="N3374" s="70"/>
      <c r="BY3374" s="139"/>
    </row>
    <row r="3375" spans="1:77">
      <c r="A3375" s="74"/>
      <c r="D3375" s="70"/>
      <c r="N3375" s="70"/>
      <c r="BY3375" s="139"/>
    </row>
    <row r="3376" spans="1:77">
      <c r="A3376" s="74"/>
      <c r="D3376" s="70"/>
      <c r="N3376" s="70"/>
      <c r="BY3376" s="139"/>
    </row>
    <row r="3377" spans="1:77">
      <c r="A3377" s="74"/>
      <c r="D3377" s="70"/>
      <c r="N3377" s="70"/>
      <c r="BY3377" s="139"/>
    </row>
    <row r="3378" spans="1:77">
      <c r="A3378" s="74"/>
      <c r="D3378" s="70"/>
      <c r="N3378" s="70"/>
      <c r="BY3378" s="139"/>
    </row>
    <row r="3379" spans="1:77">
      <c r="A3379" s="74"/>
      <c r="D3379" s="70"/>
      <c r="N3379" s="70"/>
      <c r="BY3379" s="139"/>
    </row>
    <row r="3380" spans="1:77">
      <c r="A3380" s="74"/>
      <c r="D3380" s="70"/>
      <c r="N3380" s="70"/>
      <c r="BY3380" s="139"/>
    </row>
    <row r="3381" spans="1:77">
      <c r="A3381" s="74"/>
      <c r="D3381" s="70"/>
      <c r="N3381" s="70"/>
      <c r="BY3381" s="139"/>
    </row>
    <row r="3382" spans="1:77">
      <c r="A3382" s="74"/>
      <c r="D3382" s="70"/>
      <c r="N3382" s="70"/>
      <c r="BY3382" s="139"/>
    </row>
    <row r="3383" spans="1:77">
      <c r="A3383" s="74"/>
      <c r="D3383" s="70"/>
      <c r="N3383" s="70"/>
      <c r="BY3383" s="139"/>
    </row>
    <row r="3384" spans="1:77">
      <c r="A3384" s="74"/>
      <c r="D3384" s="70"/>
      <c r="N3384" s="70"/>
      <c r="BY3384" s="139"/>
    </row>
    <row r="3385" spans="1:77">
      <c r="A3385" s="74"/>
      <c r="D3385" s="70"/>
      <c r="N3385" s="70"/>
      <c r="BY3385" s="139"/>
    </row>
    <row r="3386" spans="1:77">
      <c r="A3386" s="74"/>
      <c r="D3386" s="70"/>
      <c r="N3386" s="70"/>
      <c r="BY3386" s="139"/>
    </row>
    <row r="3387" spans="1:77">
      <c r="A3387" s="74"/>
      <c r="D3387" s="70"/>
      <c r="N3387" s="70"/>
      <c r="BY3387" s="139"/>
    </row>
    <row r="3388" spans="1:77">
      <c r="A3388" s="74"/>
      <c r="D3388" s="70"/>
      <c r="N3388" s="70"/>
      <c r="BY3388" s="139"/>
    </row>
    <row r="3389" spans="1:77">
      <c r="A3389" s="74"/>
      <c r="D3389" s="70"/>
      <c r="N3389" s="70"/>
      <c r="BY3389" s="139"/>
    </row>
    <row r="3390" spans="1:77">
      <c r="A3390" s="74"/>
      <c r="D3390" s="70"/>
      <c r="N3390" s="70"/>
      <c r="BY3390" s="139"/>
    </row>
    <row r="3391" spans="1:77">
      <c r="A3391" s="74"/>
      <c r="D3391" s="70"/>
      <c r="N3391" s="70"/>
      <c r="BY3391" s="139"/>
    </row>
    <row r="3392" spans="1:77">
      <c r="A3392" s="74"/>
      <c r="D3392" s="70"/>
      <c r="N3392" s="70"/>
      <c r="BY3392" s="139"/>
    </row>
    <row r="3393" spans="1:77">
      <c r="A3393" s="74"/>
      <c r="D3393" s="70"/>
      <c r="N3393" s="70"/>
      <c r="BY3393" s="139"/>
    </row>
    <row r="3394" spans="1:77">
      <c r="A3394" s="74"/>
      <c r="D3394" s="70"/>
      <c r="N3394" s="70"/>
      <c r="BY3394" s="139"/>
    </row>
    <row r="3395" spans="1:77">
      <c r="A3395" s="74"/>
      <c r="D3395" s="70"/>
      <c r="N3395" s="70"/>
      <c r="BY3395" s="139"/>
    </row>
    <row r="3396" spans="1:77">
      <c r="A3396" s="74"/>
      <c r="D3396" s="70"/>
      <c r="N3396" s="70"/>
      <c r="BY3396" s="139"/>
    </row>
    <row r="3397" spans="1:77">
      <c r="A3397" s="74"/>
      <c r="D3397" s="70"/>
      <c r="N3397" s="70"/>
      <c r="BY3397" s="139"/>
    </row>
    <row r="3398" spans="1:77">
      <c r="A3398" s="74"/>
      <c r="D3398" s="70"/>
      <c r="N3398" s="70"/>
      <c r="BY3398" s="139"/>
    </row>
    <row r="3399" spans="1:77">
      <c r="A3399" s="74"/>
      <c r="D3399" s="70"/>
      <c r="N3399" s="70"/>
      <c r="BY3399" s="139"/>
    </row>
    <row r="3400" spans="1:77">
      <c r="A3400" s="74"/>
      <c r="D3400" s="70"/>
      <c r="N3400" s="70"/>
      <c r="BY3400" s="139"/>
    </row>
    <row r="3401" spans="1:77">
      <c r="A3401" s="74"/>
      <c r="D3401" s="70"/>
      <c r="N3401" s="70"/>
      <c r="BY3401" s="139"/>
    </row>
    <row r="3402" spans="1:77">
      <c r="A3402" s="74"/>
      <c r="D3402" s="70"/>
      <c r="N3402" s="70"/>
      <c r="BY3402" s="139"/>
    </row>
    <row r="3403" spans="1:77">
      <c r="A3403" s="74"/>
      <c r="D3403" s="70"/>
      <c r="N3403" s="70"/>
      <c r="BY3403" s="139"/>
    </row>
    <row r="3404" spans="1:77">
      <c r="A3404" s="74"/>
      <c r="D3404" s="70"/>
      <c r="N3404" s="70"/>
      <c r="BY3404" s="139"/>
    </row>
    <row r="3405" spans="1:77">
      <c r="A3405" s="74"/>
      <c r="D3405" s="70"/>
      <c r="N3405" s="70"/>
      <c r="BY3405" s="139"/>
    </row>
    <row r="3406" spans="1:77">
      <c r="A3406" s="74"/>
      <c r="D3406" s="70"/>
      <c r="N3406" s="70"/>
      <c r="BY3406" s="139"/>
    </row>
    <row r="3407" spans="1:77">
      <c r="A3407" s="74"/>
      <c r="D3407" s="70"/>
      <c r="N3407" s="70"/>
      <c r="BY3407" s="139"/>
    </row>
    <row r="3408" spans="1:77">
      <c r="A3408" s="74"/>
      <c r="D3408" s="70"/>
      <c r="N3408" s="70"/>
      <c r="BY3408" s="139"/>
    </row>
    <row r="3409" spans="1:77">
      <c r="A3409" s="74"/>
      <c r="D3409" s="70"/>
      <c r="N3409" s="70"/>
      <c r="BY3409" s="139"/>
    </row>
    <row r="3410" spans="1:77">
      <c r="A3410" s="74"/>
      <c r="D3410" s="70"/>
      <c r="N3410" s="70"/>
      <c r="BY3410" s="139"/>
    </row>
    <row r="3411" spans="1:77">
      <c r="A3411" s="74"/>
      <c r="D3411" s="70"/>
      <c r="N3411" s="70"/>
      <c r="BY3411" s="139"/>
    </row>
    <row r="3412" spans="1:77">
      <c r="A3412" s="74"/>
      <c r="D3412" s="70"/>
      <c r="N3412" s="70"/>
      <c r="BY3412" s="139"/>
    </row>
    <row r="3413" spans="1:77">
      <c r="A3413" s="74"/>
      <c r="D3413" s="70"/>
      <c r="N3413" s="70"/>
      <c r="BY3413" s="139"/>
    </row>
    <row r="3414" spans="1:77">
      <c r="A3414" s="74"/>
      <c r="D3414" s="70"/>
      <c r="N3414" s="70"/>
      <c r="BY3414" s="139"/>
    </row>
    <row r="3415" spans="1:77">
      <c r="A3415" s="74"/>
      <c r="D3415" s="70"/>
      <c r="N3415" s="70"/>
      <c r="BY3415" s="139"/>
    </row>
    <row r="3416" spans="1:77">
      <c r="A3416" s="74"/>
      <c r="D3416" s="70"/>
      <c r="N3416" s="70"/>
      <c r="BY3416" s="139"/>
    </row>
    <row r="3417" spans="1:77">
      <c r="A3417" s="74"/>
      <c r="D3417" s="70"/>
      <c r="N3417" s="70"/>
      <c r="BY3417" s="139"/>
    </row>
    <row r="3418" spans="1:77">
      <c r="A3418" s="74"/>
      <c r="D3418" s="70"/>
      <c r="N3418" s="70"/>
      <c r="BY3418" s="139"/>
    </row>
    <row r="3419" spans="1:77">
      <c r="A3419" s="74"/>
      <c r="D3419" s="70"/>
      <c r="N3419" s="70"/>
      <c r="BY3419" s="139"/>
    </row>
    <row r="3420" spans="1:77">
      <c r="A3420" s="74"/>
      <c r="D3420" s="70"/>
      <c r="N3420" s="70"/>
      <c r="BY3420" s="139"/>
    </row>
    <row r="3421" spans="1:77">
      <c r="A3421" s="74"/>
      <c r="D3421" s="70"/>
      <c r="N3421" s="70"/>
      <c r="BY3421" s="139"/>
    </row>
    <row r="3422" spans="1:77">
      <c r="A3422" s="74"/>
      <c r="D3422" s="70"/>
      <c r="N3422" s="70"/>
      <c r="BY3422" s="139"/>
    </row>
    <row r="3423" spans="1:77">
      <c r="A3423" s="74"/>
      <c r="D3423" s="70"/>
      <c r="N3423" s="70"/>
      <c r="BY3423" s="139"/>
    </row>
    <row r="3424" spans="1:77">
      <c r="A3424" s="74"/>
      <c r="D3424" s="70"/>
      <c r="N3424" s="70"/>
      <c r="BY3424" s="139"/>
    </row>
    <row r="3425" spans="1:77">
      <c r="A3425" s="74"/>
      <c r="D3425" s="70"/>
      <c r="N3425" s="70"/>
      <c r="BY3425" s="139"/>
    </row>
    <row r="3426" spans="1:77">
      <c r="A3426" s="74"/>
      <c r="D3426" s="70"/>
      <c r="N3426" s="70"/>
      <c r="BY3426" s="139"/>
    </row>
    <row r="3427" spans="1:77">
      <c r="A3427" s="74"/>
      <c r="D3427" s="70"/>
      <c r="N3427" s="70"/>
      <c r="BY3427" s="139"/>
    </row>
    <row r="3428" spans="1:77">
      <c r="A3428" s="74"/>
      <c r="D3428" s="70"/>
      <c r="N3428" s="70"/>
      <c r="BY3428" s="139"/>
    </row>
    <row r="3429" spans="1:77">
      <c r="A3429" s="74"/>
      <c r="D3429" s="70"/>
      <c r="N3429" s="70"/>
      <c r="BY3429" s="139"/>
    </row>
    <row r="3430" spans="1:77">
      <c r="A3430" s="74"/>
      <c r="D3430" s="70"/>
      <c r="N3430" s="70"/>
      <c r="BY3430" s="139"/>
    </row>
    <row r="3431" spans="1:77">
      <c r="A3431" s="74"/>
      <c r="D3431" s="70"/>
      <c r="N3431" s="70"/>
      <c r="BY3431" s="139"/>
    </row>
    <row r="3432" spans="1:77">
      <c r="A3432" s="74"/>
      <c r="D3432" s="70"/>
      <c r="N3432" s="70"/>
      <c r="BY3432" s="139"/>
    </row>
    <row r="3433" spans="1:77">
      <c r="A3433" s="74"/>
      <c r="D3433" s="70"/>
      <c r="N3433" s="70"/>
      <c r="BY3433" s="139"/>
    </row>
    <row r="3434" spans="1:77">
      <c r="A3434" s="74"/>
      <c r="D3434" s="70"/>
      <c r="N3434" s="70"/>
      <c r="BY3434" s="139"/>
    </row>
    <row r="3435" spans="1:77">
      <c r="A3435" s="74"/>
      <c r="D3435" s="70"/>
      <c r="N3435" s="70"/>
      <c r="BY3435" s="139"/>
    </row>
    <row r="3436" spans="1:77">
      <c r="A3436" s="74"/>
      <c r="D3436" s="70"/>
      <c r="N3436" s="70"/>
      <c r="BY3436" s="139"/>
    </row>
    <row r="3437" spans="1:77">
      <c r="A3437" s="74"/>
      <c r="D3437" s="70"/>
      <c r="N3437" s="70"/>
      <c r="BY3437" s="139"/>
    </row>
    <row r="3438" spans="1:77">
      <c r="A3438" s="74"/>
      <c r="D3438" s="70"/>
      <c r="N3438" s="70"/>
      <c r="BY3438" s="139"/>
    </row>
    <row r="3439" spans="1:77">
      <c r="A3439" s="74"/>
      <c r="D3439" s="70"/>
      <c r="N3439" s="70"/>
      <c r="BY3439" s="139"/>
    </row>
    <row r="3440" spans="1:77">
      <c r="A3440" s="74"/>
      <c r="D3440" s="70"/>
      <c r="N3440" s="70"/>
      <c r="BY3440" s="139"/>
    </row>
    <row r="3441" spans="1:77">
      <c r="A3441" s="74"/>
      <c r="D3441" s="70"/>
      <c r="N3441" s="70"/>
      <c r="BY3441" s="139"/>
    </row>
    <row r="3442" spans="1:77">
      <c r="A3442" s="74"/>
      <c r="D3442" s="70"/>
      <c r="N3442" s="70"/>
      <c r="BY3442" s="139"/>
    </row>
    <row r="3443" spans="1:77">
      <c r="A3443" s="74"/>
      <c r="D3443" s="70"/>
      <c r="N3443" s="70"/>
      <c r="BY3443" s="139"/>
    </row>
    <row r="3444" spans="1:77">
      <c r="A3444" s="74"/>
      <c r="D3444" s="70"/>
      <c r="N3444" s="70"/>
      <c r="BY3444" s="139"/>
    </row>
    <row r="3445" spans="1:77">
      <c r="A3445" s="74"/>
      <c r="D3445" s="70"/>
      <c r="N3445" s="70"/>
      <c r="BY3445" s="139"/>
    </row>
    <row r="3446" spans="1:77">
      <c r="A3446" s="74"/>
      <c r="D3446" s="70"/>
      <c r="N3446" s="70"/>
      <c r="BY3446" s="139"/>
    </row>
    <row r="3447" spans="1:77">
      <c r="A3447" s="74"/>
      <c r="D3447" s="70"/>
      <c r="N3447" s="70"/>
      <c r="BY3447" s="139"/>
    </row>
    <row r="3448" spans="1:77">
      <c r="A3448" s="74"/>
      <c r="D3448" s="70"/>
      <c r="N3448" s="70"/>
      <c r="BY3448" s="139"/>
    </row>
    <row r="3449" spans="1:77">
      <c r="A3449" s="74"/>
      <c r="D3449" s="70"/>
      <c r="N3449" s="70"/>
      <c r="BY3449" s="139"/>
    </row>
    <row r="3450" spans="1:77">
      <c r="A3450" s="74"/>
      <c r="D3450" s="70"/>
      <c r="N3450" s="70"/>
      <c r="BY3450" s="139"/>
    </row>
    <row r="3451" spans="1:77">
      <c r="A3451" s="74"/>
      <c r="D3451" s="70"/>
      <c r="N3451" s="70"/>
      <c r="BY3451" s="139"/>
    </row>
    <row r="3452" spans="1:77">
      <c r="A3452" s="74"/>
      <c r="D3452" s="70"/>
      <c r="N3452" s="70"/>
      <c r="BY3452" s="139"/>
    </row>
    <row r="3453" spans="1:77">
      <c r="A3453" s="74"/>
      <c r="D3453" s="70"/>
      <c r="N3453" s="70"/>
      <c r="BY3453" s="139"/>
    </row>
    <row r="3454" spans="1:77">
      <c r="A3454" s="74"/>
      <c r="D3454" s="70"/>
      <c r="N3454" s="70"/>
      <c r="BY3454" s="139"/>
    </row>
    <row r="3455" spans="1:77">
      <c r="A3455" s="74"/>
      <c r="D3455" s="70"/>
      <c r="N3455" s="70"/>
      <c r="BY3455" s="139"/>
    </row>
    <row r="3456" spans="1:77">
      <c r="A3456" s="74"/>
      <c r="D3456" s="70"/>
      <c r="N3456" s="70"/>
      <c r="BY3456" s="139"/>
    </row>
    <row r="3457" spans="1:77">
      <c r="A3457" s="74"/>
      <c r="D3457" s="70"/>
      <c r="N3457" s="70"/>
      <c r="BY3457" s="139"/>
    </row>
    <row r="3458" spans="1:77">
      <c r="A3458" s="74"/>
      <c r="D3458" s="70"/>
      <c r="N3458" s="70"/>
      <c r="BY3458" s="139"/>
    </row>
    <row r="3459" spans="1:77">
      <c r="A3459" s="74"/>
      <c r="D3459" s="70"/>
      <c r="N3459" s="70"/>
      <c r="BY3459" s="139"/>
    </row>
    <row r="3460" spans="1:77">
      <c r="A3460" s="74"/>
      <c r="D3460" s="70"/>
      <c r="N3460" s="70"/>
      <c r="BY3460" s="139"/>
    </row>
    <row r="3461" spans="1:77">
      <c r="A3461" s="74"/>
      <c r="D3461" s="70"/>
      <c r="N3461" s="70"/>
      <c r="BY3461" s="139"/>
    </row>
    <row r="3462" spans="1:77">
      <c r="A3462" s="74"/>
      <c r="D3462" s="70"/>
      <c r="N3462" s="70"/>
      <c r="BY3462" s="139"/>
    </row>
    <row r="3463" spans="1:77">
      <c r="A3463" s="74"/>
      <c r="D3463" s="70"/>
      <c r="N3463" s="70"/>
      <c r="BY3463" s="139"/>
    </row>
    <row r="3464" spans="1:77">
      <c r="A3464" s="74"/>
      <c r="D3464" s="70"/>
      <c r="N3464" s="70"/>
      <c r="BY3464" s="139"/>
    </row>
    <row r="3465" spans="1:77">
      <c r="A3465" s="74"/>
      <c r="D3465" s="70"/>
      <c r="N3465" s="70"/>
      <c r="BY3465" s="139"/>
    </row>
    <row r="3466" spans="1:77">
      <c r="A3466" s="74"/>
      <c r="D3466" s="70"/>
      <c r="N3466" s="70"/>
      <c r="BY3466" s="139"/>
    </row>
    <row r="3467" spans="1:77">
      <c r="A3467" s="74"/>
      <c r="D3467" s="70"/>
      <c r="N3467" s="70"/>
      <c r="BY3467" s="139"/>
    </row>
    <row r="3468" spans="1:77">
      <c r="A3468" s="74"/>
      <c r="D3468" s="70"/>
      <c r="N3468" s="70"/>
      <c r="BY3468" s="139"/>
    </row>
    <row r="3469" spans="1:77">
      <c r="A3469" s="74"/>
      <c r="D3469" s="70"/>
      <c r="N3469" s="70"/>
      <c r="BY3469" s="139"/>
    </row>
    <row r="3470" spans="1:77">
      <c r="A3470" s="74"/>
      <c r="D3470" s="70"/>
      <c r="N3470" s="70"/>
      <c r="BY3470" s="139"/>
    </row>
    <row r="3471" spans="1:77">
      <c r="A3471" s="74"/>
      <c r="D3471" s="70"/>
      <c r="N3471" s="70"/>
      <c r="BY3471" s="139"/>
    </row>
    <row r="3472" spans="1:77">
      <c r="A3472" s="74"/>
      <c r="D3472" s="70"/>
      <c r="N3472" s="70"/>
      <c r="BY3472" s="139"/>
    </row>
    <row r="3473" spans="1:77">
      <c r="A3473" s="74"/>
      <c r="D3473" s="70"/>
      <c r="N3473" s="70"/>
      <c r="BY3473" s="139"/>
    </row>
    <row r="3474" spans="1:77">
      <c r="A3474" s="74"/>
      <c r="D3474" s="70"/>
      <c r="N3474" s="70"/>
      <c r="BY3474" s="139"/>
    </row>
    <row r="3475" spans="1:77">
      <c r="A3475" s="74"/>
      <c r="D3475" s="70"/>
      <c r="N3475" s="70"/>
      <c r="BY3475" s="139"/>
    </row>
    <row r="3476" spans="1:77">
      <c r="A3476" s="74"/>
      <c r="D3476" s="70"/>
      <c r="N3476" s="70"/>
      <c r="BY3476" s="139"/>
    </row>
    <row r="3477" spans="1:77">
      <c r="A3477" s="74"/>
      <c r="D3477" s="70"/>
      <c r="N3477" s="70"/>
      <c r="BY3477" s="139"/>
    </row>
    <row r="3478" spans="1:77">
      <c r="A3478" s="74"/>
      <c r="D3478" s="70"/>
      <c r="N3478" s="70"/>
      <c r="BY3478" s="139"/>
    </row>
    <row r="3479" spans="1:77">
      <c r="A3479" s="74"/>
      <c r="D3479" s="70"/>
      <c r="N3479" s="70"/>
      <c r="BY3479" s="139"/>
    </row>
    <row r="3480" spans="1:77">
      <c r="A3480" s="74"/>
      <c r="D3480" s="70"/>
      <c r="N3480" s="70"/>
      <c r="BY3480" s="139"/>
    </row>
    <row r="3481" spans="1:77">
      <c r="A3481" s="74"/>
      <c r="D3481" s="70"/>
      <c r="N3481" s="70"/>
      <c r="BY3481" s="139"/>
    </row>
    <row r="3482" spans="1:77">
      <c r="A3482" s="74"/>
      <c r="D3482" s="70"/>
      <c r="N3482" s="70"/>
      <c r="BY3482" s="139"/>
    </row>
    <row r="3483" spans="1:77">
      <c r="A3483" s="74"/>
      <c r="D3483" s="70"/>
      <c r="N3483" s="70"/>
      <c r="BY3483" s="139"/>
    </row>
    <row r="3484" spans="1:77">
      <c r="A3484" s="74"/>
      <c r="D3484" s="70"/>
      <c r="N3484" s="70"/>
      <c r="BY3484" s="139"/>
    </row>
    <row r="3485" spans="1:77">
      <c r="A3485" s="74"/>
      <c r="D3485" s="70"/>
      <c r="N3485" s="70"/>
      <c r="BY3485" s="139"/>
    </row>
    <row r="3486" spans="1:77">
      <c r="A3486" s="74"/>
      <c r="D3486" s="70"/>
      <c r="N3486" s="70"/>
      <c r="BY3486" s="139"/>
    </row>
    <row r="3487" spans="1:77">
      <c r="A3487" s="74"/>
      <c r="D3487" s="70"/>
      <c r="N3487" s="70"/>
      <c r="BY3487" s="139"/>
    </row>
    <row r="3488" spans="1:77">
      <c r="A3488" s="74"/>
      <c r="D3488" s="70"/>
      <c r="N3488" s="70"/>
      <c r="BY3488" s="139"/>
    </row>
    <row r="3489" spans="1:77">
      <c r="A3489" s="74"/>
      <c r="D3489" s="70"/>
      <c r="N3489" s="70"/>
      <c r="BY3489" s="139"/>
    </row>
    <row r="3490" spans="1:77">
      <c r="A3490" s="74"/>
      <c r="D3490" s="70"/>
      <c r="N3490" s="70"/>
      <c r="BY3490" s="139"/>
    </row>
    <row r="3491" spans="1:77">
      <c r="A3491" s="74"/>
      <c r="D3491" s="70"/>
      <c r="N3491" s="70"/>
      <c r="BY3491" s="139"/>
    </row>
    <row r="3492" spans="1:77">
      <c r="A3492" s="74"/>
      <c r="D3492" s="70"/>
      <c r="N3492" s="70"/>
      <c r="BY3492" s="139"/>
    </row>
    <row r="3493" spans="1:77">
      <c r="A3493" s="74"/>
      <c r="D3493" s="70"/>
      <c r="N3493" s="70"/>
      <c r="BY3493" s="139"/>
    </row>
    <row r="3494" spans="1:77">
      <c r="A3494" s="74"/>
      <c r="D3494" s="70"/>
      <c r="N3494" s="70"/>
      <c r="BY3494" s="139"/>
    </row>
    <row r="3495" spans="1:77">
      <c r="A3495" s="74"/>
      <c r="D3495" s="70"/>
      <c r="N3495" s="70"/>
      <c r="BY3495" s="139"/>
    </row>
    <row r="3496" spans="1:77">
      <c r="A3496" s="74"/>
      <c r="D3496" s="70"/>
      <c r="N3496" s="70"/>
      <c r="BY3496" s="139"/>
    </row>
    <row r="3497" spans="1:77">
      <c r="A3497" s="74"/>
      <c r="D3497" s="70"/>
      <c r="N3497" s="70"/>
      <c r="BY3497" s="139"/>
    </row>
    <row r="3498" spans="1:77">
      <c r="A3498" s="74"/>
      <c r="D3498" s="70"/>
      <c r="N3498" s="70"/>
      <c r="BY3498" s="139"/>
    </row>
    <row r="3499" spans="1:77">
      <c r="A3499" s="74"/>
      <c r="D3499" s="70"/>
      <c r="N3499" s="70"/>
      <c r="BY3499" s="139"/>
    </row>
    <row r="3500" spans="1:77">
      <c r="A3500" s="74"/>
      <c r="D3500" s="70"/>
      <c r="N3500" s="70"/>
      <c r="BY3500" s="139"/>
    </row>
    <row r="3501" spans="1:77">
      <c r="A3501" s="74"/>
      <c r="D3501" s="70"/>
      <c r="N3501" s="70"/>
      <c r="BY3501" s="139"/>
    </row>
    <row r="3502" spans="1:77">
      <c r="A3502" s="74"/>
      <c r="D3502" s="70"/>
      <c r="N3502" s="70"/>
      <c r="BY3502" s="139"/>
    </row>
    <row r="3503" spans="1:77">
      <c r="A3503" s="74"/>
      <c r="D3503" s="70"/>
      <c r="N3503" s="70"/>
      <c r="BY3503" s="139"/>
    </row>
    <row r="3504" spans="1:77">
      <c r="A3504" s="74"/>
      <c r="D3504" s="70"/>
      <c r="N3504" s="70"/>
      <c r="BY3504" s="139"/>
    </row>
    <row r="3505" spans="1:77">
      <c r="A3505" s="74"/>
      <c r="D3505" s="70"/>
      <c r="N3505" s="70"/>
      <c r="BY3505" s="139"/>
    </row>
    <row r="3506" spans="1:77">
      <c r="A3506" s="74"/>
      <c r="D3506" s="70"/>
      <c r="N3506" s="70"/>
      <c r="BY3506" s="139"/>
    </row>
    <row r="3507" spans="1:77">
      <c r="A3507" s="74"/>
      <c r="D3507" s="70"/>
      <c r="N3507" s="70"/>
      <c r="BY3507" s="139"/>
    </row>
    <row r="3508" spans="1:77">
      <c r="A3508" s="74"/>
      <c r="D3508" s="70"/>
      <c r="N3508" s="70"/>
      <c r="BY3508" s="139"/>
    </row>
    <row r="3509" spans="1:77">
      <c r="A3509" s="74"/>
      <c r="D3509" s="70"/>
      <c r="N3509" s="70"/>
      <c r="BY3509" s="139"/>
    </row>
    <row r="3510" spans="1:77">
      <c r="A3510" s="74"/>
      <c r="D3510" s="70"/>
      <c r="N3510" s="70"/>
      <c r="BY3510" s="139"/>
    </row>
    <row r="3511" spans="1:77">
      <c r="A3511" s="74"/>
      <c r="D3511" s="70"/>
      <c r="N3511" s="70"/>
      <c r="BY3511" s="139"/>
    </row>
    <row r="3512" spans="1:77">
      <c r="A3512" s="74"/>
      <c r="D3512" s="70"/>
      <c r="N3512" s="70"/>
      <c r="BY3512" s="139"/>
    </row>
    <row r="3513" spans="1:77">
      <c r="A3513" s="74"/>
      <c r="D3513" s="70"/>
      <c r="N3513" s="70"/>
      <c r="BY3513" s="139"/>
    </row>
    <row r="3514" spans="1:77">
      <c r="A3514" s="74"/>
      <c r="D3514" s="70"/>
      <c r="N3514" s="70"/>
      <c r="BY3514" s="139"/>
    </row>
    <row r="3515" spans="1:77">
      <c r="A3515" s="74"/>
      <c r="D3515" s="70"/>
      <c r="N3515" s="70"/>
      <c r="BY3515" s="139"/>
    </row>
    <row r="3516" spans="1:77">
      <c r="A3516" s="74"/>
      <c r="D3516" s="70"/>
      <c r="N3516" s="70"/>
      <c r="BY3516" s="139"/>
    </row>
    <row r="3517" spans="1:77">
      <c r="A3517" s="74"/>
      <c r="D3517" s="70"/>
      <c r="N3517" s="70"/>
      <c r="BY3517" s="139"/>
    </row>
    <row r="3518" spans="1:77">
      <c r="A3518" s="74"/>
      <c r="D3518" s="70"/>
      <c r="N3518" s="70"/>
      <c r="BY3518" s="139"/>
    </row>
    <row r="3519" spans="1:77">
      <c r="A3519" s="74"/>
      <c r="D3519" s="70"/>
      <c r="N3519" s="70"/>
      <c r="BY3519" s="139"/>
    </row>
    <row r="3520" spans="1:77">
      <c r="A3520" s="74"/>
      <c r="D3520" s="70"/>
      <c r="N3520" s="70"/>
      <c r="BY3520" s="139"/>
    </row>
    <row r="3521" spans="1:77">
      <c r="A3521" s="74"/>
      <c r="D3521" s="70"/>
      <c r="N3521" s="70"/>
      <c r="BY3521" s="139"/>
    </row>
    <row r="3522" spans="1:77">
      <c r="A3522" s="74"/>
      <c r="D3522" s="70"/>
      <c r="N3522" s="70"/>
      <c r="BY3522" s="139"/>
    </row>
    <row r="3523" spans="1:77">
      <c r="A3523" s="74"/>
      <c r="D3523" s="70"/>
      <c r="N3523" s="70"/>
      <c r="BY3523" s="139"/>
    </row>
    <row r="3524" spans="1:77">
      <c r="A3524" s="74"/>
      <c r="D3524" s="70"/>
      <c r="N3524" s="70"/>
      <c r="BY3524" s="139"/>
    </row>
    <row r="3525" spans="1:77">
      <c r="A3525" s="74"/>
      <c r="D3525" s="70"/>
      <c r="N3525" s="70"/>
      <c r="BY3525" s="139"/>
    </row>
    <row r="3526" spans="1:77">
      <c r="A3526" s="74"/>
      <c r="D3526" s="70"/>
      <c r="N3526" s="70"/>
      <c r="BY3526" s="139"/>
    </row>
    <row r="3527" spans="1:77">
      <c r="A3527" s="74"/>
      <c r="D3527" s="70"/>
      <c r="N3527" s="70"/>
      <c r="BY3527" s="139"/>
    </row>
    <row r="3528" spans="1:77">
      <c r="A3528" s="74"/>
      <c r="D3528" s="70"/>
      <c r="N3528" s="70"/>
      <c r="BY3528" s="139"/>
    </row>
    <row r="3529" spans="1:77">
      <c r="A3529" s="74"/>
      <c r="D3529" s="70"/>
      <c r="N3529" s="70"/>
      <c r="BY3529" s="139"/>
    </row>
    <row r="3530" spans="1:77">
      <c r="A3530" s="74"/>
      <c r="D3530" s="70"/>
      <c r="N3530" s="70"/>
      <c r="BY3530" s="139"/>
    </row>
    <row r="3531" spans="1:77">
      <c r="A3531" s="74"/>
      <c r="D3531" s="70"/>
      <c r="N3531" s="70"/>
      <c r="BY3531" s="139"/>
    </row>
    <row r="3532" spans="1:77">
      <c r="A3532" s="74"/>
      <c r="D3532" s="70"/>
      <c r="N3532" s="70"/>
      <c r="BY3532" s="139"/>
    </row>
    <row r="3533" spans="1:77">
      <c r="A3533" s="74"/>
      <c r="D3533" s="70"/>
      <c r="N3533" s="70"/>
      <c r="BY3533" s="139"/>
    </row>
    <row r="3534" spans="1:77">
      <c r="A3534" s="74"/>
      <c r="D3534" s="70"/>
      <c r="N3534" s="70"/>
      <c r="BY3534" s="139"/>
    </row>
    <row r="3535" spans="1:77">
      <c r="A3535" s="74"/>
      <c r="D3535" s="70"/>
      <c r="N3535" s="70"/>
      <c r="BY3535" s="139"/>
    </row>
    <row r="3536" spans="1:77">
      <c r="A3536" s="74"/>
      <c r="D3536" s="70"/>
      <c r="N3536" s="70"/>
      <c r="BY3536" s="139"/>
    </row>
    <row r="3537" spans="1:77">
      <c r="A3537" s="74"/>
      <c r="D3537" s="70"/>
      <c r="N3537" s="70"/>
      <c r="BY3537" s="139"/>
    </row>
    <row r="3538" spans="1:77">
      <c r="A3538" s="74"/>
      <c r="D3538" s="70"/>
      <c r="N3538" s="70"/>
      <c r="BY3538" s="139"/>
    </row>
    <row r="3539" spans="1:77">
      <c r="A3539" s="74"/>
      <c r="D3539" s="70"/>
      <c r="N3539" s="70"/>
      <c r="BY3539" s="139"/>
    </row>
    <row r="3540" spans="1:77">
      <c r="A3540" s="74"/>
      <c r="D3540" s="70"/>
      <c r="N3540" s="70"/>
      <c r="BY3540" s="139"/>
    </row>
    <row r="3541" spans="1:77">
      <c r="A3541" s="74"/>
      <c r="D3541" s="70"/>
      <c r="N3541" s="70"/>
      <c r="BY3541" s="139"/>
    </row>
    <row r="3542" spans="1:77">
      <c r="A3542" s="74"/>
      <c r="D3542" s="70"/>
      <c r="N3542" s="70"/>
      <c r="BY3542" s="139"/>
    </row>
    <row r="3543" spans="1:77">
      <c r="A3543" s="74"/>
      <c r="D3543" s="70"/>
      <c r="N3543" s="70"/>
      <c r="BY3543" s="139"/>
    </row>
    <row r="3544" spans="1:77">
      <c r="A3544" s="74"/>
      <c r="D3544" s="70"/>
      <c r="N3544" s="70"/>
      <c r="BY3544" s="139"/>
    </row>
    <row r="3545" spans="1:77">
      <c r="A3545" s="74"/>
      <c r="D3545" s="70"/>
      <c r="N3545" s="70"/>
      <c r="BY3545" s="139"/>
    </row>
    <row r="3546" spans="1:77">
      <c r="A3546" s="74"/>
      <c r="D3546" s="70"/>
      <c r="N3546" s="70"/>
      <c r="BY3546" s="139"/>
    </row>
    <row r="3547" spans="1:77">
      <c r="A3547" s="74"/>
      <c r="D3547" s="70"/>
      <c r="N3547" s="70"/>
      <c r="BY3547" s="139"/>
    </row>
    <row r="3548" spans="1:77">
      <c r="A3548" s="74"/>
      <c r="D3548" s="70"/>
      <c r="N3548" s="70"/>
      <c r="BY3548" s="139"/>
    </row>
    <row r="3549" spans="1:77">
      <c r="A3549" s="74"/>
      <c r="D3549" s="70"/>
      <c r="N3549" s="70"/>
      <c r="BY3549" s="139"/>
    </row>
    <row r="3550" spans="1:77">
      <c r="A3550" s="74"/>
      <c r="D3550" s="70"/>
      <c r="N3550" s="70"/>
      <c r="BY3550" s="139"/>
    </row>
    <row r="3551" spans="1:77">
      <c r="A3551" s="74"/>
      <c r="D3551" s="70"/>
      <c r="N3551" s="70"/>
      <c r="BY3551" s="139"/>
    </row>
    <row r="3552" spans="1:77">
      <c r="A3552" s="74"/>
      <c r="D3552" s="70"/>
      <c r="N3552" s="70"/>
      <c r="BY3552" s="139"/>
    </row>
    <row r="3553" spans="1:77">
      <c r="A3553" s="74"/>
      <c r="D3553" s="70"/>
      <c r="N3553" s="70"/>
      <c r="BY3553" s="139"/>
    </row>
    <row r="3554" spans="1:77">
      <c r="A3554" s="74"/>
      <c r="D3554" s="70"/>
      <c r="N3554" s="70"/>
      <c r="BY3554" s="139"/>
    </row>
    <row r="3555" spans="1:77">
      <c r="A3555" s="74"/>
      <c r="D3555" s="70"/>
      <c r="N3555" s="70"/>
      <c r="BY3555" s="139"/>
    </row>
    <row r="3556" spans="1:77">
      <c r="A3556" s="74"/>
      <c r="D3556" s="70"/>
      <c r="N3556" s="70"/>
      <c r="BY3556" s="139"/>
    </row>
    <row r="3557" spans="1:77">
      <c r="A3557" s="74"/>
      <c r="D3557" s="70"/>
      <c r="N3557" s="70"/>
      <c r="BY3557" s="139"/>
    </row>
    <row r="3558" spans="1:77">
      <c r="A3558" s="74"/>
      <c r="D3558" s="70"/>
      <c r="N3558" s="70"/>
      <c r="BY3558" s="139"/>
    </row>
    <row r="3559" spans="1:77">
      <c r="A3559" s="74"/>
      <c r="D3559" s="70"/>
      <c r="N3559" s="70"/>
      <c r="BY3559" s="139"/>
    </row>
    <row r="3560" spans="1:77">
      <c r="A3560" s="74"/>
      <c r="D3560" s="70"/>
      <c r="N3560" s="70"/>
      <c r="BY3560" s="139"/>
    </row>
    <row r="3561" spans="1:77">
      <c r="A3561" s="74"/>
      <c r="D3561" s="70"/>
      <c r="N3561" s="70"/>
      <c r="BY3561" s="139"/>
    </row>
    <row r="3562" spans="1:77">
      <c r="A3562" s="74"/>
      <c r="D3562" s="70"/>
      <c r="N3562" s="70"/>
      <c r="BY3562" s="139"/>
    </row>
    <row r="3563" spans="1:77">
      <c r="A3563" s="74"/>
      <c r="D3563" s="70"/>
      <c r="N3563" s="70"/>
      <c r="BY3563" s="139"/>
    </row>
    <row r="3564" spans="1:77">
      <c r="A3564" s="74"/>
      <c r="D3564" s="70"/>
      <c r="N3564" s="70"/>
      <c r="BY3564" s="139"/>
    </row>
    <row r="3565" spans="1:77">
      <c r="A3565" s="74"/>
      <c r="D3565" s="70"/>
      <c r="N3565" s="70"/>
      <c r="BY3565" s="139"/>
    </row>
    <row r="3566" spans="1:77">
      <c r="A3566" s="74"/>
      <c r="D3566" s="70"/>
      <c r="N3566" s="70"/>
      <c r="BY3566" s="139"/>
    </row>
    <row r="3567" spans="1:77">
      <c r="A3567" s="74"/>
      <c r="D3567" s="70"/>
      <c r="N3567" s="70"/>
      <c r="BY3567" s="139"/>
    </row>
    <row r="3568" spans="1:77">
      <c r="A3568" s="74"/>
      <c r="D3568" s="70"/>
      <c r="N3568" s="70"/>
      <c r="BY3568" s="139"/>
    </row>
    <row r="3569" spans="1:77">
      <c r="A3569" s="74"/>
      <c r="D3569" s="70"/>
      <c r="N3569" s="70"/>
      <c r="BY3569" s="139"/>
    </row>
    <row r="3570" spans="1:77">
      <c r="A3570" s="74"/>
      <c r="D3570" s="70"/>
      <c r="N3570" s="70"/>
      <c r="BY3570" s="139"/>
    </row>
    <row r="3571" spans="1:77">
      <c r="A3571" s="74"/>
      <c r="D3571" s="70"/>
      <c r="N3571" s="70"/>
      <c r="BY3571" s="139"/>
    </row>
    <row r="3572" spans="1:77">
      <c r="A3572" s="74"/>
      <c r="D3572" s="70"/>
      <c r="N3572" s="70"/>
      <c r="BY3572" s="139"/>
    </row>
    <row r="3573" spans="1:77">
      <c r="A3573" s="74"/>
      <c r="D3573" s="70"/>
      <c r="N3573" s="70"/>
      <c r="BY3573" s="139"/>
    </row>
    <row r="3574" spans="1:77">
      <c r="A3574" s="74"/>
      <c r="D3574" s="70"/>
      <c r="N3574" s="70"/>
      <c r="BY3574" s="139"/>
    </row>
    <row r="3575" spans="1:77">
      <c r="A3575" s="74"/>
      <c r="D3575" s="70"/>
      <c r="N3575" s="70"/>
      <c r="BY3575" s="139"/>
    </row>
    <row r="3576" spans="1:77">
      <c r="A3576" s="74"/>
      <c r="D3576" s="70"/>
      <c r="N3576" s="70"/>
      <c r="BY3576" s="139"/>
    </row>
    <row r="3577" spans="1:77">
      <c r="A3577" s="74"/>
      <c r="D3577" s="70"/>
      <c r="N3577" s="70"/>
      <c r="BY3577" s="139"/>
    </row>
    <row r="3578" spans="1:77">
      <c r="A3578" s="74"/>
      <c r="D3578" s="70"/>
      <c r="N3578" s="70"/>
      <c r="BY3578" s="139"/>
    </row>
    <row r="3579" spans="1:77">
      <c r="A3579" s="74"/>
      <c r="D3579" s="70"/>
      <c r="N3579" s="70"/>
      <c r="BY3579" s="139"/>
    </row>
    <row r="3580" spans="1:77">
      <c r="A3580" s="74"/>
      <c r="D3580" s="70"/>
      <c r="N3580" s="70"/>
      <c r="BY3580" s="139"/>
    </row>
    <row r="3581" spans="1:77">
      <c r="A3581" s="74"/>
      <c r="D3581" s="70"/>
      <c r="N3581" s="70"/>
      <c r="BY3581" s="139"/>
    </row>
    <row r="3582" spans="1:77">
      <c r="A3582" s="74"/>
      <c r="D3582" s="70"/>
      <c r="N3582" s="70"/>
      <c r="BY3582" s="139"/>
    </row>
    <row r="3583" spans="1:77">
      <c r="A3583" s="74"/>
      <c r="D3583" s="70"/>
      <c r="N3583" s="70"/>
      <c r="BY3583" s="139"/>
    </row>
    <row r="3584" spans="1:77">
      <c r="A3584" s="74"/>
      <c r="D3584" s="70"/>
      <c r="N3584" s="70"/>
      <c r="BY3584" s="139"/>
    </row>
    <row r="3585" spans="1:77">
      <c r="A3585" s="74"/>
      <c r="D3585" s="70"/>
      <c r="N3585" s="70"/>
      <c r="BY3585" s="139"/>
    </row>
    <row r="3586" spans="1:77">
      <c r="A3586" s="74"/>
      <c r="D3586" s="70"/>
      <c r="N3586" s="70"/>
      <c r="BY3586" s="139"/>
    </row>
    <row r="3587" spans="1:77">
      <c r="A3587" s="74"/>
      <c r="D3587" s="70"/>
      <c r="N3587" s="70"/>
      <c r="BY3587" s="139"/>
    </row>
    <row r="3588" spans="1:77">
      <c r="A3588" s="74"/>
      <c r="D3588" s="70"/>
      <c r="N3588" s="70"/>
      <c r="BY3588" s="139"/>
    </row>
    <row r="3589" spans="1:77">
      <c r="A3589" s="74"/>
      <c r="D3589" s="70"/>
      <c r="N3589" s="70"/>
      <c r="BY3589" s="139"/>
    </row>
    <row r="3590" spans="1:77">
      <c r="A3590" s="74"/>
      <c r="D3590" s="70"/>
      <c r="N3590" s="70"/>
      <c r="BY3590" s="139"/>
    </row>
    <row r="3591" spans="1:77">
      <c r="A3591" s="74"/>
      <c r="D3591" s="70"/>
      <c r="N3591" s="70"/>
      <c r="BY3591" s="139"/>
    </row>
    <row r="3592" spans="1:77">
      <c r="A3592" s="74"/>
      <c r="D3592" s="70"/>
      <c r="N3592" s="70"/>
      <c r="BY3592" s="139"/>
    </row>
    <row r="3593" spans="1:77">
      <c r="A3593" s="74"/>
      <c r="D3593" s="70"/>
      <c r="N3593" s="70"/>
      <c r="BY3593" s="139"/>
    </row>
    <row r="3594" spans="1:77">
      <c r="A3594" s="74"/>
      <c r="D3594" s="70"/>
      <c r="N3594" s="70"/>
      <c r="BY3594" s="139"/>
    </row>
    <row r="3595" spans="1:77">
      <c r="A3595" s="74"/>
      <c r="D3595" s="70"/>
      <c r="N3595" s="70"/>
      <c r="BY3595" s="139"/>
    </row>
    <row r="3596" spans="1:77">
      <c r="A3596" s="74"/>
      <c r="D3596" s="70"/>
      <c r="N3596" s="70"/>
      <c r="BY3596" s="139"/>
    </row>
    <row r="3597" spans="1:77">
      <c r="A3597" s="74"/>
      <c r="D3597" s="70"/>
      <c r="N3597" s="70"/>
      <c r="BY3597" s="139"/>
    </row>
    <row r="3598" spans="1:77">
      <c r="A3598" s="74"/>
      <c r="D3598" s="70"/>
      <c r="N3598" s="70"/>
      <c r="BY3598" s="139"/>
    </row>
    <row r="3599" spans="1:77">
      <c r="A3599" s="74"/>
      <c r="D3599" s="70"/>
      <c r="N3599" s="70"/>
      <c r="BY3599" s="139"/>
    </row>
    <row r="3600" spans="1:77">
      <c r="A3600" s="74"/>
      <c r="D3600" s="70"/>
      <c r="N3600" s="70"/>
      <c r="BY3600" s="139"/>
    </row>
    <row r="3601" spans="1:77">
      <c r="A3601" s="74"/>
      <c r="D3601" s="70"/>
      <c r="N3601" s="70"/>
      <c r="BY3601" s="139"/>
    </row>
    <row r="3602" spans="1:77">
      <c r="A3602" s="74"/>
      <c r="D3602" s="70"/>
      <c r="N3602" s="70"/>
      <c r="BY3602" s="139"/>
    </row>
    <row r="3603" spans="1:77">
      <c r="A3603" s="74"/>
      <c r="D3603" s="70"/>
      <c r="N3603" s="70"/>
      <c r="BY3603" s="139"/>
    </row>
    <row r="3604" spans="1:77">
      <c r="A3604" s="74"/>
      <c r="D3604" s="70"/>
      <c r="N3604" s="70"/>
      <c r="BY3604" s="139"/>
    </row>
    <row r="3605" spans="1:77">
      <c r="A3605" s="74"/>
      <c r="D3605" s="70"/>
      <c r="N3605" s="70"/>
      <c r="BY3605" s="139"/>
    </row>
    <row r="3606" spans="1:77">
      <c r="A3606" s="74"/>
      <c r="D3606" s="70"/>
      <c r="N3606" s="70"/>
      <c r="BY3606" s="139"/>
    </row>
    <row r="3607" spans="1:77">
      <c r="A3607" s="74"/>
      <c r="D3607" s="70"/>
      <c r="N3607" s="70"/>
      <c r="BY3607" s="139"/>
    </row>
    <row r="3608" spans="1:77">
      <c r="A3608" s="74"/>
      <c r="D3608" s="70"/>
      <c r="N3608" s="70"/>
      <c r="BY3608" s="139"/>
    </row>
    <row r="3609" spans="1:77">
      <c r="A3609" s="74"/>
      <c r="D3609" s="70"/>
      <c r="N3609" s="70"/>
      <c r="BY3609" s="139"/>
    </row>
    <row r="3610" spans="1:77">
      <c r="A3610" s="74"/>
      <c r="D3610" s="70"/>
      <c r="N3610" s="70"/>
      <c r="BY3610" s="139"/>
    </row>
    <row r="3611" spans="1:77">
      <c r="A3611" s="74"/>
      <c r="D3611" s="70"/>
      <c r="N3611" s="70"/>
      <c r="BY3611" s="139"/>
    </row>
    <row r="3612" spans="1:77">
      <c r="A3612" s="74"/>
      <c r="D3612" s="70"/>
      <c r="N3612" s="70"/>
      <c r="BY3612" s="139"/>
    </row>
    <row r="3613" spans="1:77">
      <c r="A3613" s="74"/>
      <c r="D3613" s="70"/>
      <c r="N3613" s="70"/>
      <c r="BY3613" s="139"/>
    </row>
    <row r="3614" spans="1:77">
      <c r="A3614" s="74"/>
      <c r="D3614" s="70"/>
      <c r="N3614" s="70"/>
      <c r="BY3614" s="139"/>
    </row>
    <row r="3615" spans="1:77">
      <c r="A3615" s="74"/>
      <c r="D3615" s="70"/>
      <c r="N3615" s="70"/>
      <c r="BY3615" s="139"/>
    </row>
    <row r="3616" spans="1:77">
      <c r="A3616" s="74"/>
      <c r="D3616" s="70"/>
      <c r="N3616" s="70"/>
      <c r="BY3616" s="139"/>
    </row>
    <row r="3617" spans="1:77">
      <c r="A3617" s="74"/>
      <c r="D3617" s="70"/>
      <c r="N3617" s="70"/>
      <c r="BY3617" s="139"/>
    </row>
    <row r="3618" spans="1:77">
      <c r="A3618" s="74"/>
      <c r="D3618" s="70"/>
      <c r="N3618" s="70"/>
      <c r="BY3618" s="139"/>
    </row>
    <row r="3619" spans="1:77">
      <c r="A3619" s="74"/>
      <c r="D3619" s="70"/>
      <c r="N3619" s="70"/>
      <c r="BY3619" s="139"/>
    </row>
    <row r="3620" spans="1:77">
      <c r="A3620" s="74"/>
      <c r="D3620" s="70"/>
      <c r="N3620" s="70"/>
      <c r="BY3620" s="139"/>
    </row>
    <row r="3621" spans="1:77">
      <c r="A3621" s="74"/>
      <c r="D3621" s="70"/>
      <c r="N3621" s="70"/>
      <c r="BY3621" s="139"/>
    </row>
    <row r="3622" spans="1:77">
      <c r="A3622" s="74"/>
      <c r="D3622" s="70"/>
      <c r="N3622" s="70"/>
      <c r="BY3622" s="139"/>
    </row>
    <row r="3623" spans="1:77">
      <c r="A3623" s="74"/>
      <c r="D3623" s="70"/>
      <c r="N3623" s="70"/>
      <c r="BY3623" s="139"/>
    </row>
    <row r="3624" spans="1:77">
      <c r="A3624" s="74"/>
      <c r="D3624" s="70"/>
      <c r="N3624" s="70"/>
      <c r="BY3624" s="139"/>
    </row>
    <row r="3625" spans="1:77">
      <c r="A3625" s="74"/>
      <c r="D3625" s="70"/>
      <c r="N3625" s="70"/>
      <c r="BY3625" s="139"/>
    </row>
    <row r="3626" spans="1:77">
      <c r="A3626" s="74"/>
      <c r="D3626" s="70"/>
      <c r="N3626" s="70"/>
      <c r="BY3626" s="139"/>
    </row>
    <row r="3627" spans="1:77">
      <c r="A3627" s="74"/>
      <c r="D3627" s="70"/>
      <c r="N3627" s="70"/>
      <c r="BY3627" s="139"/>
    </row>
    <row r="3628" spans="1:77">
      <c r="A3628" s="74"/>
      <c r="D3628" s="70"/>
      <c r="N3628" s="70"/>
      <c r="BY3628" s="139"/>
    </row>
    <row r="3629" spans="1:77">
      <c r="A3629" s="74"/>
      <c r="D3629" s="70"/>
      <c r="N3629" s="70"/>
      <c r="BY3629" s="139"/>
    </row>
    <row r="3630" spans="1:77">
      <c r="A3630" s="74"/>
      <c r="D3630" s="70"/>
      <c r="N3630" s="70"/>
      <c r="BY3630" s="139"/>
    </row>
    <row r="3631" spans="1:77">
      <c r="A3631" s="74"/>
      <c r="D3631" s="70"/>
      <c r="N3631" s="70"/>
      <c r="BY3631" s="139"/>
    </row>
    <row r="3632" spans="1:77">
      <c r="A3632" s="74"/>
      <c r="D3632" s="70"/>
      <c r="N3632" s="70"/>
      <c r="BY3632" s="139"/>
    </row>
    <row r="3633" spans="1:77">
      <c r="A3633" s="74"/>
      <c r="D3633" s="70"/>
      <c r="N3633" s="70"/>
      <c r="BY3633" s="139"/>
    </row>
    <row r="3634" spans="1:77">
      <c r="A3634" s="74"/>
      <c r="D3634" s="70"/>
      <c r="N3634" s="70"/>
      <c r="BY3634" s="139"/>
    </row>
    <row r="3635" spans="1:77">
      <c r="A3635" s="74"/>
      <c r="D3635" s="70"/>
      <c r="N3635" s="70"/>
      <c r="BY3635" s="139"/>
    </row>
    <row r="3636" spans="1:77">
      <c r="A3636" s="74"/>
      <c r="D3636" s="70"/>
      <c r="N3636" s="70"/>
      <c r="BY3636" s="139"/>
    </row>
    <row r="3637" spans="1:77">
      <c r="A3637" s="74"/>
      <c r="D3637" s="70"/>
      <c r="N3637" s="70"/>
      <c r="BY3637" s="139"/>
    </row>
    <row r="3638" spans="1:77">
      <c r="A3638" s="74"/>
      <c r="D3638" s="70"/>
      <c r="N3638" s="70"/>
      <c r="BY3638" s="139"/>
    </row>
    <row r="3639" spans="1:77">
      <c r="A3639" s="74"/>
      <c r="D3639" s="70"/>
      <c r="N3639" s="70"/>
      <c r="BY3639" s="139"/>
    </row>
    <row r="3640" spans="1:77">
      <c r="A3640" s="74"/>
      <c r="D3640" s="70"/>
      <c r="N3640" s="70"/>
      <c r="BY3640" s="139"/>
    </row>
    <row r="3641" spans="1:77">
      <c r="A3641" s="74"/>
      <c r="D3641" s="70"/>
      <c r="N3641" s="70"/>
      <c r="BY3641" s="139"/>
    </row>
    <row r="3642" spans="1:77">
      <c r="A3642" s="74"/>
      <c r="D3642" s="70"/>
      <c r="N3642" s="70"/>
      <c r="BY3642" s="139"/>
    </row>
    <row r="3643" spans="1:77">
      <c r="A3643" s="74"/>
      <c r="D3643" s="70"/>
      <c r="N3643" s="70"/>
      <c r="BY3643" s="139"/>
    </row>
    <row r="3644" spans="1:77">
      <c r="A3644" s="74"/>
      <c r="D3644" s="70"/>
      <c r="N3644" s="70"/>
      <c r="BY3644" s="139"/>
    </row>
    <row r="3645" spans="1:77">
      <c r="A3645" s="74"/>
      <c r="D3645" s="70"/>
      <c r="N3645" s="70"/>
      <c r="BY3645" s="139"/>
    </row>
    <row r="3646" spans="1:77">
      <c r="A3646" s="74"/>
      <c r="D3646" s="70"/>
      <c r="N3646" s="70"/>
      <c r="BY3646" s="139"/>
    </row>
    <row r="3647" spans="1:77">
      <c r="A3647" s="74"/>
      <c r="D3647" s="70"/>
      <c r="N3647" s="70"/>
      <c r="BY3647" s="139"/>
    </row>
    <row r="3648" spans="1:77">
      <c r="A3648" s="74"/>
      <c r="D3648" s="70"/>
      <c r="N3648" s="70"/>
      <c r="BY3648" s="139"/>
    </row>
    <row r="3649" spans="1:77">
      <c r="A3649" s="74"/>
      <c r="D3649" s="70"/>
      <c r="N3649" s="70"/>
      <c r="BY3649" s="139"/>
    </row>
    <row r="3650" spans="1:77">
      <c r="A3650" s="74"/>
      <c r="D3650" s="70"/>
      <c r="N3650" s="70"/>
      <c r="BY3650" s="139"/>
    </row>
    <row r="3651" spans="1:77">
      <c r="A3651" s="74"/>
      <c r="D3651" s="70"/>
      <c r="N3651" s="70"/>
      <c r="BY3651" s="139"/>
    </row>
    <row r="3652" spans="1:77">
      <c r="A3652" s="74"/>
      <c r="D3652" s="70"/>
      <c r="N3652" s="70"/>
      <c r="BY3652" s="139"/>
    </row>
    <row r="3653" spans="1:77">
      <c r="A3653" s="74"/>
      <c r="D3653" s="70"/>
      <c r="N3653" s="70"/>
      <c r="BY3653" s="139"/>
    </row>
    <row r="3654" spans="1:77">
      <c r="A3654" s="74"/>
      <c r="D3654" s="70"/>
      <c r="N3654" s="70"/>
      <c r="BY3654" s="139"/>
    </row>
    <row r="3655" spans="1:77">
      <c r="A3655" s="74"/>
      <c r="D3655" s="70"/>
      <c r="N3655" s="70"/>
      <c r="BY3655" s="139"/>
    </row>
    <row r="3656" spans="1:77">
      <c r="A3656" s="74"/>
      <c r="D3656" s="70"/>
      <c r="N3656" s="70"/>
      <c r="BY3656" s="139"/>
    </row>
    <row r="3657" spans="1:77">
      <c r="A3657" s="74"/>
      <c r="D3657" s="70"/>
      <c r="N3657" s="70"/>
      <c r="BY3657" s="139"/>
    </row>
    <row r="3658" spans="1:77">
      <c r="A3658" s="74"/>
      <c r="D3658" s="70"/>
      <c r="N3658" s="70"/>
      <c r="BY3658" s="139"/>
    </row>
    <row r="3659" spans="1:77">
      <c r="A3659" s="74"/>
      <c r="D3659" s="70"/>
      <c r="N3659" s="70"/>
      <c r="BY3659" s="139"/>
    </row>
    <row r="3660" spans="1:77">
      <c r="A3660" s="74"/>
      <c r="D3660" s="70"/>
      <c r="N3660" s="70"/>
      <c r="BY3660" s="139"/>
    </row>
    <row r="3661" spans="1:77">
      <c r="A3661" s="74"/>
      <c r="D3661" s="70"/>
      <c r="N3661" s="70"/>
      <c r="BY3661" s="139"/>
    </row>
    <row r="3662" spans="1:77">
      <c r="A3662" s="74"/>
      <c r="D3662" s="70"/>
      <c r="N3662" s="70"/>
      <c r="BY3662" s="139"/>
    </row>
    <row r="3663" spans="1:77">
      <c r="A3663" s="74"/>
      <c r="D3663" s="70"/>
      <c r="N3663" s="70"/>
      <c r="BY3663" s="139"/>
    </row>
    <row r="3664" spans="1:77">
      <c r="A3664" s="74"/>
      <c r="D3664" s="70"/>
      <c r="N3664" s="70"/>
      <c r="BY3664" s="139"/>
    </row>
    <row r="3665" spans="1:77">
      <c r="A3665" s="74"/>
      <c r="D3665" s="70"/>
      <c r="N3665" s="70"/>
      <c r="BY3665" s="139"/>
    </row>
    <row r="3666" spans="1:77">
      <c r="A3666" s="74"/>
      <c r="D3666" s="70"/>
      <c r="N3666" s="70"/>
      <c r="BY3666" s="139"/>
    </row>
    <row r="3667" spans="1:77">
      <c r="A3667" s="74"/>
      <c r="D3667" s="70"/>
      <c r="N3667" s="70"/>
      <c r="BY3667" s="139"/>
    </row>
    <row r="3668" spans="1:77">
      <c r="A3668" s="74"/>
      <c r="D3668" s="70"/>
      <c r="N3668" s="70"/>
      <c r="BY3668" s="139"/>
    </row>
    <row r="3669" spans="1:77">
      <c r="A3669" s="74"/>
      <c r="D3669" s="70"/>
      <c r="N3669" s="70"/>
      <c r="BY3669" s="139"/>
    </row>
    <row r="3670" spans="1:77">
      <c r="A3670" s="74"/>
      <c r="D3670" s="70"/>
      <c r="N3670" s="70"/>
      <c r="BY3670" s="139"/>
    </row>
    <row r="3671" spans="1:77">
      <c r="A3671" s="74"/>
      <c r="D3671" s="70"/>
      <c r="N3671" s="70"/>
      <c r="BY3671" s="139"/>
    </row>
    <row r="3672" spans="1:77">
      <c r="A3672" s="74"/>
      <c r="D3672" s="70"/>
      <c r="N3672" s="70"/>
      <c r="BY3672" s="139"/>
    </row>
    <row r="3673" spans="1:77">
      <c r="A3673" s="74"/>
      <c r="D3673" s="70"/>
      <c r="N3673" s="70"/>
      <c r="BY3673" s="139"/>
    </row>
    <row r="3674" spans="1:77">
      <c r="A3674" s="74"/>
      <c r="D3674" s="70"/>
      <c r="N3674" s="70"/>
      <c r="BY3674" s="139"/>
    </row>
    <row r="3675" spans="1:77">
      <c r="A3675" s="74"/>
      <c r="D3675" s="70"/>
      <c r="N3675" s="70"/>
      <c r="BY3675" s="139"/>
    </row>
    <row r="3676" spans="1:77">
      <c r="A3676" s="74"/>
      <c r="D3676" s="70"/>
      <c r="N3676" s="70"/>
      <c r="BY3676" s="139"/>
    </row>
    <row r="3677" spans="1:77">
      <c r="A3677" s="74"/>
      <c r="D3677" s="70"/>
      <c r="N3677" s="70"/>
      <c r="BY3677" s="139"/>
    </row>
    <row r="3678" spans="1:77">
      <c r="A3678" s="74"/>
      <c r="D3678" s="70"/>
      <c r="N3678" s="70"/>
      <c r="BY3678" s="139"/>
    </row>
    <row r="3679" spans="1:77">
      <c r="A3679" s="74"/>
      <c r="D3679" s="70"/>
      <c r="N3679" s="70"/>
      <c r="BY3679" s="139"/>
    </row>
    <row r="3680" spans="1:77">
      <c r="A3680" s="74"/>
      <c r="D3680" s="70"/>
      <c r="N3680" s="70"/>
      <c r="BY3680" s="139"/>
    </row>
    <row r="3681" spans="1:77">
      <c r="A3681" s="74"/>
      <c r="D3681" s="70"/>
      <c r="N3681" s="70"/>
      <c r="BY3681" s="139"/>
    </row>
    <row r="3682" spans="1:77">
      <c r="A3682" s="74"/>
      <c r="D3682" s="70"/>
      <c r="N3682" s="70"/>
      <c r="BY3682" s="139"/>
    </row>
    <row r="3683" spans="1:77">
      <c r="A3683" s="74"/>
      <c r="D3683" s="70"/>
      <c r="N3683" s="70"/>
      <c r="BY3683" s="139"/>
    </row>
    <row r="3684" spans="1:77">
      <c r="A3684" s="74"/>
      <c r="D3684" s="70"/>
      <c r="N3684" s="70"/>
      <c r="BY3684" s="139"/>
    </row>
    <row r="3685" spans="1:77">
      <c r="A3685" s="74"/>
      <c r="D3685" s="70"/>
      <c r="N3685" s="70"/>
      <c r="BY3685" s="139"/>
    </row>
    <row r="3686" spans="1:77">
      <c r="A3686" s="74"/>
      <c r="D3686" s="70"/>
      <c r="N3686" s="70"/>
      <c r="BY3686" s="139"/>
    </row>
    <row r="3687" spans="1:77">
      <c r="A3687" s="74"/>
      <c r="D3687" s="70"/>
      <c r="N3687" s="70"/>
      <c r="BY3687" s="139"/>
    </row>
    <row r="3688" spans="1:77">
      <c r="A3688" s="74"/>
      <c r="D3688" s="70"/>
      <c r="N3688" s="70"/>
      <c r="BY3688" s="139"/>
    </row>
    <row r="3689" spans="1:77">
      <c r="A3689" s="74"/>
      <c r="D3689" s="70"/>
      <c r="N3689" s="70"/>
      <c r="BY3689" s="139"/>
    </row>
    <row r="3690" spans="1:77">
      <c r="A3690" s="74"/>
      <c r="D3690" s="70"/>
      <c r="N3690" s="70"/>
      <c r="BY3690" s="139"/>
    </row>
    <row r="3691" spans="1:77">
      <c r="A3691" s="74"/>
      <c r="D3691" s="70"/>
      <c r="N3691" s="70"/>
      <c r="BY3691" s="139"/>
    </row>
    <row r="3692" spans="1:77">
      <c r="A3692" s="74"/>
      <c r="D3692" s="70"/>
      <c r="N3692" s="70"/>
      <c r="BY3692" s="139"/>
    </row>
    <row r="3693" spans="1:77">
      <c r="A3693" s="74"/>
      <c r="D3693" s="70"/>
      <c r="N3693" s="70"/>
      <c r="BY3693" s="139"/>
    </row>
    <row r="3694" spans="1:77">
      <c r="A3694" s="74"/>
      <c r="D3694" s="70"/>
      <c r="N3694" s="70"/>
      <c r="BY3694" s="139"/>
    </row>
    <row r="3695" spans="1:77">
      <c r="A3695" s="74"/>
      <c r="D3695" s="70"/>
      <c r="N3695" s="70"/>
      <c r="BY3695" s="139"/>
    </row>
    <row r="3696" spans="1:77">
      <c r="A3696" s="74"/>
      <c r="D3696" s="70"/>
      <c r="N3696" s="70"/>
      <c r="BY3696" s="139"/>
    </row>
    <row r="3697" spans="1:77">
      <c r="A3697" s="74"/>
      <c r="D3697" s="70"/>
      <c r="N3697" s="70"/>
      <c r="BY3697" s="139"/>
    </row>
    <row r="3698" spans="1:77">
      <c r="A3698" s="74"/>
      <c r="D3698" s="70"/>
      <c r="N3698" s="70"/>
      <c r="BY3698" s="139"/>
    </row>
    <row r="3699" spans="1:77">
      <c r="A3699" s="74"/>
      <c r="D3699" s="70"/>
      <c r="N3699" s="70"/>
      <c r="BY3699" s="139"/>
    </row>
    <row r="3700" spans="1:77">
      <c r="A3700" s="74"/>
      <c r="D3700" s="70"/>
      <c r="N3700" s="70"/>
      <c r="BY3700" s="139"/>
    </row>
    <row r="3701" spans="1:77">
      <c r="A3701" s="74"/>
      <c r="D3701" s="70"/>
      <c r="N3701" s="70"/>
      <c r="BY3701" s="139"/>
    </row>
    <row r="3702" spans="1:77">
      <c r="A3702" s="74"/>
      <c r="D3702" s="70"/>
      <c r="N3702" s="70"/>
      <c r="BY3702" s="139"/>
    </row>
    <row r="3703" spans="1:77">
      <c r="A3703" s="74"/>
      <c r="D3703" s="70"/>
      <c r="N3703" s="70"/>
      <c r="BY3703" s="139"/>
    </row>
    <row r="3704" spans="1:77">
      <c r="A3704" s="74"/>
      <c r="D3704" s="70"/>
      <c r="N3704" s="70"/>
      <c r="BY3704" s="139"/>
    </row>
    <row r="3705" spans="1:77">
      <c r="A3705" s="74"/>
      <c r="D3705" s="70"/>
      <c r="N3705" s="70"/>
      <c r="BY3705" s="139"/>
    </row>
    <row r="3706" spans="1:77">
      <c r="A3706" s="74"/>
      <c r="D3706" s="70"/>
      <c r="N3706" s="70"/>
      <c r="BY3706" s="139"/>
    </row>
    <row r="3707" spans="1:77">
      <c r="A3707" s="74"/>
      <c r="D3707" s="70"/>
      <c r="N3707" s="70"/>
      <c r="BY3707" s="139"/>
    </row>
    <row r="3708" spans="1:77">
      <c r="A3708" s="74"/>
      <c r="D3708" s="70"/>
      <c r="N3708" s="70"/>
      <c r="BY3708" s="139"/>
    </row>
    <row r="3709" spans="1:77">
      <c r="A3709" s="74"/>
      <c r="D3709" s="70"/>
      <c r="N3709" s="70"/>
      <c r="BY3709" s="139"/>
    </row>
    <row r="3710" spans="1:77">
      <c r="A3710" s="74"/>
      <c r="D3710" s="70"/>
      <c r="N3710" s="70"/>
      <c r="BY3710" s="139"/>
    </row>
    <row r="3711" spans="1:77">
      <c r="A3711" s="74"/>
      <c r="D3711" s="70"/>
      <c r="N3711" s="70"/>
      <c r="BY3711" s="139"/>
    </row>
    <row r="3712" spans="1:77">
      <c r="A3712" s="74"/>
      <c r="D3712" s="70"/>
      <c r="N3712" s="70"/>
      <c r="BY3712" s="139"/>
    </row>
    <row r="3713" spans="1:77">
      <c r="A3713" s="74"/>
      <c r="D3713" s="70"/>
      <c r="N3713" s="70"/>
      <c r="BY3713" s="139"/>
    </row>
    <row r="3714" spans="1:77">
      <c r="A3714" s="74"/>
      <c r="D3714" s="70"/>
      <c r="N3714" s="70"/>
      <c r="BY3714" s="139"/>
    </row>
    <row r="3715" spans="1:77">
      <c r="A3715" s="74"/>
      <c r="D3715" s="70"/>
      <c r="N3715" s="70"/>
      <c r="BY3715" s="139"/>
    </row>
    <row r="3716" spans="1:77">
      <c r="A3716" s="74"/>
      <c r="D3716" s="70"/>
      <c r="N3716" s="70"/>
      <c r="BY3716" s="139"/>
    </row>
    <row r="3717" spans="1:77">
      <c r="A3717" s="74"/>
      <c r="D3717" s="70"/>
      <c r="N3717" s="70"/>
      <c r="BY3717" s="139"/>
    </row>
    <row r="3718" spans="1:77">
      <c r="A3718" s="74"/>
      <c r="D3718" s="70"/>
      <c r="N3718" s="70"/>
      <c r="BY3718" s="139"/>
    </row>
    <row r="3719" spans="1:77">
      <c r="A3719" s="74"/>
      <c r="D3719" s="70"/>
      <c r="N3719" s="70"/>
      <c r="BY3719" s="139"/>
    </row>
    <row r="3720" spans="1:77">
      <c r="A3720" s="74"/>
      <c r="D3720" s="70"/>
      <c r="N3720" s="70"/>
      <c r="BY3720" s="139"/>
    </row>
    <row r="3721" spans="1:77">
      <c r="A3721" s="74"/>
      <c r="D3721" s="70"/>
      <c r="N3721" s="70"/>
      <c r="BY3721" s="139"/>
    </row>
    <row r="3722" spans="1:77">
      <c r="A3722" s="74"/>
      <c r="D3722" s="70"/>
      <c r="N3722" s="70"/>
      <c r="BY3722" s="139"/>
    </row>
    <row r="3723" spans="1:77">
      <c r="A3723" s="74"/>
      <c r="D3723" s="70"/>
      <c r="N3723" s="70"/>
      <c r="BY3723" s="139"/>
    </row>
    <row r="3724" spans="1:77">
      <c r="A3724" s="74"/>
      <c r="D3724" s="70"/>
      <c r="N3724" s="70"/>
      <c r="BY3724" s="139"/>
    </row>
    <row r="3725" spans="1:77">
      <c r="A3725" s="74"/>
      <c r="D3725" s="70"/>
      <c r="N3725" s="70"/>
      <c r="BY3725" s="139"/>
    </row>
    <row r="3726" spans="1:77">
      <c r="A3726" s="74"/>
      <c r="D3726" s="70"/>
      <c r="N3726" s="70"/>
      <c r="BY3726" s="139"/>
    </row>
    <row r="3727" spans="1:77">
      <c r="A3727" s="74"/>
      <c r="D3727" s="70"/>
      <c r="N3727" s="70"/>
      <c r="BY3727" s="139"/>
    </row>
    <row r="3728" spans="1:77">
      <c r="A3728" s="74"/>
      <c r="D3728" s="70"/>
      <c r="N3728" s="70"/>
      <c r="BY3728" s="139"/>
    </row>
    <row r="3729" spans="1:77">
      <c r="A3729" s="74"/>
      <c r="D3729" s="70"/>
      <c r="N3729" s="70"/>
      <c r="BY3729" s="139"/>
    </row>
    <row r="3730" spans="1:77">
      <c r="A3730" s="74"/>
      <c r="D3730" s="70"/>
      <c r="N3730" s="70"/>
      <c r="BY3730" s="139"/>
    </row>
    <row r="3731" spans="1:77">
      <c r="A3731" s="74"/>
      <c r="D3731" s="70"/>
      <c r="N3731" s="70"/>
      <c r="BY3731" s="139"/>
    </row>
    <row r="3732" spans="1:77">
      <c r="A3732" s="74"/>
      <c r="D3732" s="70"/>
      <c r="N3732" s="70"/>
      <c r="BY3732" s="139"/>
    </row>
    <row r="3733" spans="1:77">
      <c r="A3733" s="74"/>
      <c r="D3733" s="70"/>
      <c r="N3733" s="70"/>
      <c r="BY3733" s="139"/>
    </row>
    <row r="3734" spans="1:77">
      <c r="A3734" s="74"/>
      <c r="D3734" s="70"/>
      <c r="N3734" s="70"/>
      <c r="BY3734" s="139"/>
    </row>
    <row r="3735" spans="1:77">
      <c r="A3735" s="74"/>
      <c r="D3735" s="70"/>
      <c r="N3735" s="70"/>
      <c r="BY3735" s="139"/>
    </row>
    <row r="3736" spans="1:77">
      <c r="A3736" s="74"/>
      <c r="D3736" s="70"/>
      <c r="N3736" s="70"/>
      <c r="BY3736" s="139"/>
    </row>
    <row r="3737" spans="1:77">
      <c r="A3737" s="74"/>
      <c r="D3737" s="70"/>
      <c r="N3737" s="70"/>
      <c r="BY3737" s="139"/>
    </row>
    <row r="3738" spans="1:77">
      <c r="A3738" s="74"/>
      <c r="D3738" s="70"/>
      <c r="N3738" s="70"/>
      <c r="BY3738" s="139"/>
    </row>
    <row r="3739" spans="1:77">
      <c r="A3739" s="74"/>
      <c r="D3739" s="70"/>
      <c r="N3739" s="70"/>
      <c r="BY3739" s="139"/>
    </row>
    <row r="3740" spans="1:77">
      <c r="A3740" s="74"/>
      <c r="D3740" s="70"/>
      <c r="N3740" s="70"/>
      <c r="BY3740" s="139"/>
    </row>
    <row r="3741" spans="1:77">
      <c r="A3741" s="74"/>
      <c r="D3741" s="70"/>
      <c r="N3741" s="70"/>
      <c r="BY3741" s="139"/>
    </row>
    <row r="3742" spans="1:77">
      <c r="A3742" s="74"/>
      <c r="D3742" s="70"/>
      <c r="N3742" s="70"/>
      <c r="BY3742" s="139"/>
    </row>
    <row r="3743" spans="1:77">
      <c r="A3743" s="74"/>
      <c r="D3743" s="70"/>
      <c r="N3743" s="70"/>
      <c r="BY3743" s="139"/>
    </row>
    <row r="3744" spans="1:77">
      <c r="A3744" s="74"/>
      <c r="D3744" s="70"/>
      <c r="N3744" s="70"/>
      <c r="BY3744" s="139"/>
    </row>
    <row r="3745" spans="1:77">
      <c r="A3745" s="74"/>
      <c r="D3745" s="70"/>
      <c r="N3745" s="70"/>
      <c r="BY3745" s="139"/>
    </row>
    <row r="3746" spans="1:77">
      <c r="A3746" s="74"/>
      <c r="D3746" s="70"/>
      <c r="N3746" s="70"/>
      <c r="BY3746" s="139"/>
    </row>
    <row r="3747" spans="1:77">
      <c r="A3747" s="74"/>
      <c r="D3747" s="70"/>
      <c r="N3747" s="70"/>
      <c r="BY3747" s="139"/>
    </row>
    <row r="3748" spans="1:77">
      <c r="A3748" s="74"/>
      <c r="D3748" s="70"/>
      <c r="N3748" s="70"/>
      <c r="BY3748" s="139"/>
    </row>
    <row r="3749" spans="1:77">
      <c r="A3749" s="74"/>
      <c r="D3749" s="70"/>
      <c r="N3749" s="70"/>
      <c r="BY3749" s="139"/>
    </row>
    <row r="3750" spans="1:77">
      <c r="A3750" s="74"/>
      <c r="D3750" s="70"/>
      <c r="N3750" s="70"/>
      <c r="BY3750" s="139"/>
    </row>
    <row r="3751" spans="1:77">
      <c r="A3751" s="74"/>
      <c r="D3751" s="70"/>
      <c r="N3751" s="70"/>
      <c r="BY3751" s="139"/>
    </row>
    <row r="3752" spans="1:77">
      <c r="A3752" s="74"/>
      <c r="D3752" s="70"/>
      <c r="N3752" s="70"/>
      <c r="BY3752" s="139"/>
    </row>
    <row r="3753" spans="1:77">
      <c r="A3753" s="74"/>
      <c r="D3753" s="70"/>
      <c r="N3753" s="70"/>
      <c r="BY3753" s="139"/>
    </row>
    <row r="3754" spans="1:77">
      <c r="A3754" s="74"/>
      <c r="D3754" s="70"/>
      <c r="N3754" s="70"/>
      <c r="BY3754" s="139"/>
    </row>
    <row r="3755" spans="1:77">
      <c r="A3755" s="74"/>
      <c r="D3755" s="70"/>
      <c r="N3755" s="70"/>
      <c r="BY3755" s="139"/>
    </row>
    <row r="3756" spans="1:77">
      <c r="A3756" s="74"/>
      <c r="D3756" s="70"/>
      <c r="N3756" s="70"/>
      <c r="BY3756" s="139"/>
    </row>
    <row r="3757" spans="1:77">
      <c r="A3757" s="74"/>
      <c r="D3757" s="70"/>
      <c r="N3757" s="70"/>
      <c r="BY3757" s="139"/>
    </row>
    <row r="3758" spans="1:77">
      <c r="A3758" s="74"/>
      <c r="D3758" s="70"/>
      <c r="N3758" s="70"/>
      <c r="BY3758" s="139"/>
    </row>
    <row r="3759" spans="1:77">
      <c r="A3759" s="74"/>
      <c r="D3759" s="70"/>
      <c r="N3759" s="70"/>
      <c r="BY3759" s="139"/>
    </row>
    <row r="3760" spans="1:77">
      <c r="A3760" s="74"/>
      <c r="D3760" s="70"/>
      <c r="N3760" s="70"/>
      <c r="BY3760" s="139"/>
    </row>
    <row r="3761" spans="1:77">
      <c r="A3761" s="74"/>
      <c r="D3761" s="70"/>
      <c r="N3761" s="70"/>
      <c r="BY3761" s="139"/>
    </row>
    <row r="3762" spans="1:77">
      <c r="A3762" s="74"/>
      <c r="D3762" s="70"/>
      <c r="N3762" s="70"/>
      <c r="BY3762" s="139"/>
    </row>
    <row r="3763" spans="1:77">
      <c r="A3763" s="74"/>
      <c r="D3763" s="70"/>
      <c r="N3763" s="70"/>
      <c r="BY3763" s="139"/>
    </row>
    <row r="3764" spans="1:77">
      <c r="A3764" s="74"/>
      <c r="D3764" s="70"/>
      <c r="N3764" s="70"/>
      <c r="BY3764" s="139"/>
    </row>
    <row r="3765" spans="1:77">
      <c r="A3765" s="74"/>
      <c r="D3765" s="70"/>
      <c r="N3765" s="70"/>
      <c r="BY3765" s="139"/>
    </row>
    <row r="3766" spans="1:77">
      <c r="A3766" s="74"/>
      <c r="D3766" s="70"/>
      <c r="N3766" s="70"/>
      <c r="BY3766" s="139"/>
    </row>
    <row r="3767" spans="1:77">
      <c r="A3767" s="74"/>
      <c r="D3767" s="70"/>
      <c r="N3767" s="70"/>
      <c r="BY3767" s="139"/>
    </row>
    <row r="3768" spans="1:77">
      <c r="A3768" s="74"/>
      <c r="D3768" s="70"/>
      <c r="N3768" s="70"/>
      <c r="BY3768" s="139"/>
    </row>
    <row r="3769" spans="1:77">
      <c r="A3769" s="74"/>
      <c r="D3769" s="70"/>
      <c r="N3769" s="70"/>
      <c r="BY3769" s="139"/>
    </row>
    <row r="3770" spans="1:77">
      <c r="A3770" s="74"/>
      <c r="D3770" s="70"/>
      <c r="N3770" s="70"/>
      <c r="BY3770" s="139"/>
    </row>
    <row r="3771" spans="1:77">
      <c r="A3771" s="74"/>
      <c r="D3771" s="70"/>
      <c r="N3771" s="70"/>
      <c r="BY3771" s="139"/>
    </row>
    <row r="3772" spans="1:77">
      <c r="A3772" s="74"/>
      <c r="D3772" s="70"/>
      <c r="N3772" s="70"/>
      <c r="BY3772" s="139"/>
    </row>
    <row r="3773" spans="1:77">
      <c r="A3773" s="74"/>
      <c r="D3773" s="70"/>
      <c r="N3773" s="70"/>
      <c r="BY3773" s="139"/>
    </row>
    <row r="3774" spans="1:77">
      <c r="A3774" s="74"/>
      <c r="D3774" s="70"/>
      <c r="N3774" s="70"/>
      <c r="BY3774" s="139"/>
    </row>
    <row r="3775" spans="1:77">
      <c r="A3775" s="74"/>
      <c r="D3775" s="70"/>
      <c r="N3775" s="70"/>
      <c r="BY3775" s="139"/>
    </row>
    <row r="3776" spans="1:77">
      <c r="A3776" s="74"/>
      <c r="D3776" s="70"/>
      <c r="N3776" s="70"/>
      <c r="BY3776" s="139"/>
    </row>
    <row r="3777" spans="1:77">
      <c r="A3777" s="74"/>
      <c r="D3777" s="70"/>
      <c r="N3777" s="70"/>
      <c r="BY3777" s="139"/>
    </row>
    <row r="3778" spans="1:77">
      <c r="A3778" s="74"/>
      <c r="D3778" s="70"/>
      <c r="N3778" s="70"/>
      <c r="BY3778" s="139"/>
    </row>
    <row r="3779" spans="1:77">
      <c r="A3779" s="74"/>
      <c r="D3779" s="70"/>
      <c r="N3779" s="70"/>
      <c r="BY3779" s="139"/>
    </row>
    <row r="3780" spans="1:77">
      <c r="A3780" s="74"/>
      <c r="D3780" s="70"/>
      <c r="N3780" s="70"/>
      <c r="BY3780" s="139"/>
    </row>
    <row r="3781" spans="1:77">
      <c r="A3781" s="74"/>
      <c r="D3781" s="70"/>
      <c r="N3781" s="70"/>
      <c r="BY3781" s="139"/>
    </row>
    <row r="3782" spans="1:77">
      <c r="A3782" s="74"/>
      <c r="D3782" s="70"/>
      <c r="N3782" s="70"/>
      <c r="BY3782" s="139"/>
    </row>
    <row r="3783" spans="1:77">
      <c r="A3783" s="74"/>
      <c r="D3783" s="70"/>
      <c r="N3783" s="70"/>
      <c r="BY3783" s="139"/>
    </row>
    <row r="3784" spans="1:77">
      <c r="A3784" s="74"/>
      <c r="D3784" s="70"/>
      <c r="N3784" s="70"/>
      <c r="BY3784" s="139"/>
    </row>
    <row r="3785" spans="1:77">
      <c r="A3785" s="74"/>
      <c r="D3785" s="70"/>
      <c r="N3785" s="70"/>
      <c r="BY3785" s="139"/>
    </row>
    <row r="3786" spans="1:77">
      <c r="A3786" s="74"/>
      <c r="D3786" s="70"/>
      <c r="N3786" s="70"/>
      <c r="BY3786" s="139"/>
    </row>
    <row r="3787" spans="1:77">
      <c r="A3787" s="74"/>
      <c r="D3787" s="70"/>
      <c r="N3787" s="70"/>
      <c r="BY3787" s="139"/>
    </row>
    <row r="3788" spans="1:77">
      <c r="A3788" s="74"/>
      <c r="D3788" s="70"/>
      <c r="N3788" s="70"/>
      <c r="BY3788" s="139"/>
    </row>
    <row r="3789" spans="1:77">
      <c r="A3789" s="74"/>
      <c r="D3789" s="70"/>
      <c r="N3789" s="70"/>
      <c r="BY3789" s="139"/>
    </row>
    <row r="3790" spans="1:77">
      <c r="A3790" s="74"/>
      <c r="D3790" s="70"/>
      <c r="N3790" s="70"/>
      <c r="BY3790" s="139"/>
    </row>
    <row r="3791" spans="1:77">
      <c r="A3791" s="74"/>
      <c r="D3791" s="70"/>
      <c r="N3791" s="70"/>
      <c r="BY3791" s="139"/>
    </row>
    <row r="3792" spans="1:77">
      <c r="A3792" s="74"/>
      <c r="D3792" s="70"/>
      <c r="N3792" s="70"/>
      <c r="BY3792" s="139"/>
    </row>
    <row r="3793" spans="1:77">
      <c r="A3793" s="74"/>
      <c r="D3793" s="70"/>
      <c r="N3793" s="70"/>
      <c r="BY3793" s="139"/>
    </row>
    <row r="3794" spans="1:77">
      <c r="A3794" s="74"/>
      <c r="D3794" s="70"/>
      <c r="N3794" s="70"/>
      <c r="BY3794" s="139"/>
    </row>
    <row r="3795" spans="1:77">
      <c r="A3795" s="74"/>
      <c r="D3795" s="70"/>
      <c r="N3795" s="70"/>
      <c r="BY3795" s="139"/>
    </row>
    <row r="3796" spans="1:77">
      <c r="A3796" s="74"/>
      <c r="D3796" s="70"/>
      <c r="N3796" s="70"/>
      <c r="BY3796" s="139"/>
    </row>
    <row r="3797" spans="1:77">
      <c r="A3797" s="74"/>
      <c r="D3797" s="70"/>
      <c r="N3797" s="70"/>
      <c r="BY3797" s="139"/>
    </row>
    <row r="3798" spans="1:77">
      <c r="A3798" s="74"/>
      <c r="D3798" s="70"/>
      <c r="N3798" s="70"/>
      <c r="BY3798" s="139"/>
    </row>
    <row r="3799" spans="1:77">
      <c r="A3799" s="74"/>
      <c r="D3799" s="70"/>
      <c r="N3799" s="70"/>
      <c r="BY3799" s="139"/>
    </row>
    <row r="3800" spans="1:77">
      <c r="A3800" s="74"/>
      <c r="D3800" s="70"/>
      <c r="N3800" s="70"/>
      <c r="BY3800" s="139"/>
    </row>
    <row r="3801" spans="1:77">
      <c r="A3801" s="74"/>
      <c r="D3801" s="70"/>
      <c r="N3801" s="70"/>
      <c r="BY3801" s="139"/>
    </row>
    <row r="3802" spans="1:77">
      <c r="A3802" s="74"/>
      <c r="D3802" s="70"/>
      <c r="N3802" s="70"/>
      <c r="BY3802" s="139"/>
    </row>
    <row r="3803" spans="1:77">
      <c r="A3803" s="74"/>
      <c r="D3803" s="70"/>
      <c r="N3803" s="70"/>
      <c r="BY3803" s="139"/>
    </row>
    <row r="3804" spans="1:77">
      <c r="A3804" s="74"/>
      <c r="D3804" s="70"/>
      <c r="N3804" s="70"/>
      <c r="BY3804" s="139"/>
    </row>
    <row r="3805" spans="1:77">
      <c r="A3805" s="74"/>
      <c r="D3805" s="70"/>
      <c r="N3805" s="70"/>
      <c r="BY3805" s="139"/>
    </row>
    <row r="3806" spans="1:77">
      <c r="A3806" s="74"/>
      <c r="D3806" s="70"/>
      <c r="N3806" s="70"/>
      <c r="BY3806" s="139"/>
    </row>
    <row r="3807" spans="1:77">
      <c r="A3807" s="74"/>
      <c r="D3807" s="70"/>
      <c r="N3807" s="70"/>
      <c r="BY3807" s="139"/>
    </row>
    <row r="3808" spans="1:77">
      <c r="A3808" s="74"/>
      <c r="D3808" s="70"/>
      <c r="N3808" s="70"/>
      <c r="BY3808" s="139"/>
    </row>
    <row r="3809" spans="1:77">
      <c r="A3809" s="74"/>
      <c r="D3809" s="70"/>
      <c r="N3809" s="70"/>
      <c r="BY3809" s="139"/>
    </row>
    <row r="3810" spans="1:77">
      <c r="A3810" s="74"/>
      <c r="D3810" s="70"/>
      <c r="N3810" s="70"/>
      <c r="BY3810" s="139"/>
    </row>
    <row r="3811" spans="1:77">
      <c r="A3811" s="74"/>
      <c r="D3811" s="70"/>
      <c r="N3811" s="70"/>
      <c r="BY3811" s="139"/>
    </row>
    <row r="3812" spans="1:77">
      <c r="A3812" s="74"/>
      <c r="D3812" s="70"/>
      <c r="N3812" s="70"/>
      <c r="BY3812" s="139"/>
    </row>
    <row r="3813" spans="1:77">
      <c r="A3813" s="74"/>
      <c r="D3813" s="70"/>
      <c r="N3813" s="70"/>
      <c r="BY3813" s="139"/>
    </row>
    <row r="3814" spans="1:77">
      <c r="A3814" s="74"/>
      <c r="D3814" s="70"/>
      <c r="N3814" s="70"/>
      <c r="BY3814" s="139"/>
    </row>
    <row r="3815" spans="1:77">
      <c r="A3815" s="74"/>
      <c r="D3815" s="70"/>
      <c r="N3815" s="70"/>
      <c r="BY3815" s="139"/>
    </row>
    <row r="3816" spans="1:77">
      <c r="A3816" s="74"/>
      <c r="D3816" s="70"/>
      <c r="N3816" s="70"/>
      <c r="BY3816" s="139"/>
    </row>
    <row r="3817" spans="1:77">
      <c r="A3817" s="74"/>
      <c r="D3817" s="70"/>
      <c r="N3817" s="70"/>
      <c r="BY3817" s="139"/>
    </row>
    <row r="3818" spans="1:77">
      <c r="A3818" s="74"/>
      <c r="D3818" s="70"/>
      <c r="N3818" s="70"/>
      <c r="BY3818" s="139"/>
    </row>
    <row r="3819" spans="1:77">
      <c r="A3819" s="74"/>
      <c r="D3819" s="70"/>
      <c r="N3819" s="70"/>
      <c r="BY3819" s="139"/>
    </row>
    <row r="3820" spans="1:77">
      <c r="A3820" s="74"/>
      <c r="D3820" s="70"/>
      <c r="N3820" s="70"/>
      <c r="BY3820" s="139"/>
    </row>
    <row r="3821" spans="1:77">
      <c r="A3821" s="74"/>
      <c r="D3821" s="70"/>
      <c r="N3821" s="70"/>
      <c r="BY3821" s="139"/>
    </row>
    <row r="3822" spans="1:77">
      <c r="A3822" s="74"/>
      <c r="D3822" s="70"/>
      <c r="N3822" s="70"/>
      <c r="BY3822" s="139"/>
    </row>
    <row r="3823" spans="1:77">
      <c r="A3823" s="74"/>
      <c r="D3823" s="70"/>
      <c r="N3823" s="70"/>
      <c r="BY3823" s="139"/>
    </row>
    <row r="3824" spans="1:77">
      <c r="A3824" s="74"/>
      <c r="D3824" s="70"/>
      <c r="N3824" s="70"/>
      <c r="BY3824" s="139"/>
    </row>
    <row r="3825" spans="1:77">
      <c r="A3825" s="74"/>
      <c r="D3825" s="70"/>
      <c r="N3825" s="70"/>
      <c r="BY3825" s="139"/>
    </row>
    <row r="3826" spans="1:77">
      <c r="A3826" s="74"/>
      <c r="D3826" s="70"/>
      <c r="N3826" s="70"/>
      <c r="BY3826" s="139"/>
    </row>
    <row r="3827" spans="1:77">
      <c r="A3827" s="74"/>
      <c r="D3827" s="70"/>
      <c r="N3827" s="70"/>
      <c r="BY3827" s="139"/>
    </row>
    <row r="3828" spans="1:77">
      <c r="A3828" s="74"/>
      <c r="D3828" s="70"/>
      <c r="N3828" s="70"/>
      <c r="BY3828" s="139"/>
    </row>
    <row r="3829" spans="1:77">
      <c r="A3829" s="74"/>
      <c r="D3829" s="70"/>
      <c r="N3829" s="70"/>
      <c r="BY3829" s="139"/>
    </row>
    <row r="3830" spans="1:77">
      <c r="A3830" s="74"/>
      <c r="D3830" s="70"/>
      <c r="N3830" s="70"/>
      <c r="BY3830" s="139"/>
    </row>
    <row r="3831" spans="1:77">
      <c r="A3831" s="74"/>
      <c r="D3831" s="70"/>
      <c r="N3831" s="70"/>
      <c r="BY3831" s="139"/>
    </row>
    <row r="3832" spans="1:77">
      <c r="A3832" s="74"/>
      <c r="D3832" s="70"/>
      <c r="N3832" s="70"/>
      <c r="BY3832" s="139"/>
    </row>
    <row r="3833" spans="1:77">
      <c r="A3833" s="74"/>
      <c r="D3833" s="70"/>
      <c r="N3833" s="70"/>
      <c r="BY3833" s="139"/>
    </row>
    <row r="3834" spans="1:77">
      <c r="A3834" s="74"/>
      <c r="D3834" s="70"/>
      <c r="N3834" s="70"/>
      <c r="BY3834" s="139"/>
    </row>
    <row r="3835" spans="1:77">
      <c r="A3835" s="74"/>
      <c r="D3835" s="70"/>
      <c r="N3835" s="70"/>
      <c r="BY3835" s="139"/>
    </row>
    <row r="3836" spans="1:77">
      <c r="A3836" s="74"/>
      <c r="D3836" s="70"/>
      <c r="N3836" s="70"/>
      <c r="BY3836" s="139"/>
    </row>
    <row r="3837" spans="1:77">
      <c r="A3837" s="74"/>
      <c r="D3837" s="70"/>
      <c r="N3837" s="70"/>
      <c r="BY3837" s="139"/>
    </row>
    <row r="3838" spans="1:77">
      <c r="A3838" s="74"/>
      <c r="D3838" s="70"/>
      <c r="N3838" s="70"/>
      <c r="BY3838" s="139"/>
    </row>
    <row r="3839" spans="1:77">
      <c r="A3839" s="74"/>
      <c r="D3839" s="70"/>
      <c r="N3839" s="70"/>
      <c r="BY3839" s="139"/>
    </row>
    <row r="3840" spans="1:77">
      <c r="A3840" s="74"/>
      <c r="D3840" s="70"/>
      <c r="N3840" s="70"/>
      <c r="BY3840" s="139"/>
    </row>
    <row r="3841" spans="1:77">
      <c r="A3841" s="74"/>
      <c r="D3841" s="70"/>
      <c r="N3841" s="70"/>
      <c r="BY3841" s="139"/>
    </row>
    <row r="3842" spans="1:77">
      <c r="A3842" s="74"/>
      <c r="D3842" s="70"/>
      <c r="N3842" s="70"/>
      <c r="BY3842" s="139"/>
    </row>
    <row r="3843" spans="1:77">
      <c r="A3843" s="74"/>
      <c r="D3843" s="70"/>
      <c r="N3843" s="70"/>
      <c r="BY3843" s="139"/>
    </row>
    <row r="3844" spans="1:77">
      <c r="A3844" s="74"/>
      <c r="D3844" s="70"/>
      <c r="N3844" s="70"/>
      <c r="BY3844" s="139"/>
    </row>
    <row r="3845" spans="1:77">
      <c r="A3845" s="74"/>
      <c r="D3845" s="70"/>
      <c r="N3845" s="70"/>
      <c r="BY3845" s="139"/>
    </row>
    <row r="3846" spans="1:77">
      <c r="A3846" s="74"/>
      <c r="D3846" s="70"/>
      <c r="N3846" s="70"/>
      <c r="BY3846" s="139"/>
    </row>
    <row r="3847" spans="1:77">
      <c r="A3847" s="74"/>
      <c r="D3847" s="70"/>
      <c r="N3847" s="70"/>
      <c r="BY3847" s="139"/>
    </row>
    <row r="3848" spans="1:77">
      <c r="A3848" s="74"/>
      <c r="D3848" s="70"/>
      <c r="N3848" s="70"/>
      <c r="BY3848" s="139"/>
    </row>
    <row r="3849" spans="1:77">
      <c r="A3849" s="74"/>
      <c r="D3849" s="70"/>
      <c r="N3849" s="70"/>
      <c r="BY3849" s="139"/>
    </row>
    <row r="3850" spans="1:77">
      <c r="A3850" s="74"/>
      <c r="D3850" s="70"/>
      <c r="N3850" s="70"/>
      <c r="BY3850" s="139"/>
    </row>
    <row r="3851" spans="1:77">
      <c r="A3851" s="74"/>
      <c r="D3851" s="70"/>
      <c r="N3851" s="70"/>
      <c r="BY3851" s="139"/>
    </row>
    <row r="3852" spans="1:77">
      <c r="A3852" s="74"/>
      <c r="D3852" s="70"/>
      <c r="N3852" s="70"/>
      <c r="BY3852" s="139"/>
    </row>
    <row r="3853" spans="1:77">
      <c r="A3853" s="74"/>
      <c r="D3853" s="70"/>
      <c r="N3853" s="70"/>
      <c r="BY3853" s="139"/>
    </row>
    <row r="3854" spans="1:77">
      <c r="A3854" s="74"/>
      <c r="D3854" s="70"/>
      <c r="N3854" s="70"/>
      <c r="BY3854" s="139"/>
    </row>
    <row r="3855" spans="1:77">
      <c r="A3855" s="74"/>
      <c r="D3855" s="70"/>
      <c r="N3855" s="70"/>
      <c r="BY3855" s="139"/>
    </row>
    <row r="3856" spans="1:77">
      <c r="A3856" s="74"/>
      <c r="D3856" s="70"/>
      <c r="N3856" s="70"/>
      <c r="BY3856" s="139"/>
    </row>
    <row r="3857" spans="1:77">
      <c r="A3857" s="74"/>
      <c r="D3857" s="70"/>
      <c r="N3857" s="70"/>
      <c r="BY3857" s="139"/>
    </row>
    <row r="3858" spans="1:77">
      <c r="A3858" s="74"/>
      <c r="D3858" s="70"/>
      <c r="N3858" s="70"/>
      <c r="BY3858" s="139"/>
    </row>
    <row r="3859" spans="1:77">
      <c r="A3859" s="74"/>
      <c r="D3859" s="70"/>
      <c r="N3859" s="70"/>
      <c r="BY3859" s="139"/>
    </row>
    <row r="3860" spans="1:77">
      <c r="A3860" s="74"/>
      <c r="D3860" s="70"/>
      <c r="N3860" s="70"/>
      <c r="BY3860" s="139"/>
    </row>
    <row r="3861" spans="1:77">
      <c r="A3861" s="74"/>
      <c r="D3861" s="70"/>
      <c r="N3861" s="70"/>
      <c r="BY3861" s="139"/>
    </row>
    <row r="3862" spans="1:77">
      <c r="A3862" s="74"/>
      <c r="D3862" s="70"/>
      <c r="N3862" s="70"/>
      <c r="BY3862" s="139"/>
    </row>
    <row r="3863" spans="1:77">
      <c r="A3863" s="74"/>
      <c r="D3863" s="70"/>
      <c r="N3863" s="70"/>
      <c r="BY3863" s="139"/>
    </row>
    <row r="3864" spans="1:77">
      <c r="A3864" s="74"/>
      <c r="D3864" s="70"/>
      <c r="N3864" s="70"/>
      <c r="BY3864" s="139"/>
    </row>
    <row r="3865" spans="1:77">
      <c r="A3865" s="74"/>
      <c r="D3865" s="70"/>
      <c r="N3865" s="70"/>
      <c r="BY3865" s="139"/>
    </row>
    <row r="3866" spans="1:77">
      <c r="A3866" s="74"/>
      <c r="D3866" s="70"/>
      <c r="N3866" s="70"/>
      <c r="BY3866" s="139"/>
    </row>
    <row r="3867" spans="1:77">
      <c r="A3867" s="74"/>
      <c r="D3867" s="70"/>
      <c r="N3867" s="70"/>
      <c r="BY3867" s="139"/>
    </row>
    <row r="3868" spans="1:77">
      <c r="A3868" s="74"/>
      <c r="D3868" s="70"/>
      <c r="N3868" s="70"/>
      <c r="BY3868" s="139"/>
    </row>
    <row r="3869" spans="1:77">
      <c r="A3869" s="74"/>
      <c r="D3869" s="70"/>
      <c r="N3869" s="70"/>
      <c r="BY3869" s="139"/>
    </row>
    <row r="3870" spans="1:77">
      <c r="A3870" s="74"/>
      <c r="D3870" s="70"/>
      <c r="N3870" s="70"/>
      <c r="BY3870" s="139"/>
    </row>
    <row r="3871" spans="1:77">
      <c r="A3871" s="74"/>
      <c r="D3871" s="70"/>
      <c r="N3871" s="70"/>
      <c r="BY3871" s="139"/>
    </row>
    <row r="3872" spans="1:77">
      <c r="A3872" s="74"/>
      <c r="D3872" s="70"/>
      <c r="N3872" s="70"/>
      <c r="BY3872" s="139"/>
    </row>
    <row r="3873" spans="1:77">
      <c r="A3873" s="74"/>
      <c r="D3873" s="70"/>
      <c r="N3873" s="70"/>
      <c r="BY3873" s="139"/>
    </row>
    <row r="3874" spans="1:77">
      <c r="A3874" s="74"/>
      <c r="D3874" s="70"/>
      <c r="N3874" s="70"/>
      <c r="BY3874" s="139"/>
    </row>
    <row r="3875" spans="1:77">
      <c r="A3875" s="74"/>
      <c r="D3875" s="70"/>
      <c r="N3875" s="70"/>
      <c r="BY3875" s="139"/>
    </row>
    <row r="3876" spans="1:77">
      <c r="A3876" s="74"/>
      <c r="D3876" s="70"/>
      <c r="N3876" s="70"/>
      <c r="BY3876" s="139"/>
    </row>
    <row r="3877" spans="1:77">
      <c r="A3877" s="74"/>
      <c r="D3877" s="70"/>
      <c r="N3877" s="70"/>
      <c r="BY3877" s="139"/>
    </row>
    <row r="3878" spans="1:77">
      <c r="A3878" s="74"/>
      <c r="D3878" s="70"/>
      <c r="N3878" s="70"/>
      <c r="BY3878" s="139"/>
    </row>
    <row r="3879" spans="1:77">
      <c r="A3879" s="74"/>
      <c r="D3879" s="70"/>
      <c r="N3879" s="70"/>
      <c r="BY3879" s="139"/>
    </row>
    <row r="3880" spans="1:77">
      <c r="A3880" s="74"/>
      <c r="D3880" s="70"/>
      <c r="N3880" s="70"/>
      <c r="BY3880" s="139"/>
    </row>
    <row r="3881" spans="1:77">
      <c r="A3881" s="74"/>
      <c r="D3881" s="70"/>
      <c r="N3881" s="70"/>
      <c r="BY3881" s="139"/>
    </row>
    <row r="3882" spans="1:77">
      <c r="A3882" s="74"/>
      <c r="D3882" s="70"/>
      <c r="N3882" s="70"/>
      <c r="BY3882" s="139"/>
    </row>
    <row r="3883" spans="1:77">
      <c r="A3883" s="74"/>
      <c r="D3883" s="70"/>
      <c r="N3883" s="70"/>
      <c r="BY3883" s="139"/>
    </row>
    <row r="3884" spans="1:77">
      <c r="A3884" s="74"/>
      <c r="D3884" s="70"/>
      <c r="N3884" s="70"/>
      <c r="BY3884" s="139"/>
    </row>
    <row r="3885" spans="1:77">
      <c r="A3885" s="74"/>
      <c r="D3885" s="70"/>
      <c r="N3885" s="70"/>
      <c r="BY3885" s="139"/>
    </row>
    <row r="3886" spans="1:77">
      <c r="A3886" s="74"/>
      <c r="D3886" s="70"/>
      <c r="N3886" s="70"/>
      <c r="BY3886" s="139"/>
    </row>
    <row r="3887" spans="1:77">
      <c r="A3887" s="74"/>
      <c r="D3887" s="70"/>
      <c r="N3887" s="70"/>
      <c r="BY3887" s="139"/>
    </row>
    <row r="3888" spans="1:77">
      <c r="A3888" s="74"/>
      <c r="D3888" s="70"/>
      <c r="N3888" s="70"/>
      <c r="BY3888" s="139"/>
    </row>
    <row r="3889" spans="1:77">
      <c r="A3889" s="74"/>
      <c r="D3889" s="70"/>
      <c r="N3889" s="70"/>
      <c r="BY3889" s="139"/>
    </row>
    <row r="3890" spans="1:77">
      <c r="A3890" s="74"/>
      <c r="D3890" s="70"/>
      <c r="N3890" s="70"/>
      <c r="BY3890" s="139"/>
    </row>
    <row r="3891" spans="1:77">
      <c r="A3891" s="74"/>
      <c r="D3891" s="70"/>
      <c r="N3891" s="70"/>
      <c r="BY3891" s="139"/>
    </row>
    <row r="3892" spans="1:77">
      <c r="A3892" s="74"/>
      <c r="D3892" s="70"/>
      <c r="N3892" s="70"/>
      <c r="BY3892" s="139"/>
    </row>
    <row r="3893" spans="1:77">
      <c r="A3893" s="74"/>
      <c r="D3893" s="70"/>
      <c r="N3893" s="70"/>
      <c r="BY3893" s="139"/>
    </row>
    <row r="3894" spans="1:77">
      <c r="A3894" s="74"/>
      <c r="D3894" s="70"/>
      <c r="N3894" s="70"/>
      <c r="BY3894" s="139"/>
    </row>
    <row r="3895" spans="1:77">
      <c r="A3895" s="74"/>
      <c r="D3895" s="70"/>
      <c r="N3895" s="70"/>
      <c r="BY3895" s="139"/>
    </row>
    <row r="3896" spans="1:77">
      <c r="A3896" s="74"/>
      <c r="D3896" s="70"/>
      <c r="N3896" s="70"/>
      <c r="BY3896" s="139"/>
    </row>
    <row r="3897" spans="1:77">
      <c r="A3897" s="74"/>
      <c r="D3897" s="70"/>
      <c r="N3897" s="70"/>
      <c r="BY3897" s="139"/>
    </row>
    <row r="3898" spans="1:77">
      <c r="A3898" s="74"/>
      <c r="D3898" s="70"/>
      <c r="N3898" s="70"/>
      <c r="BY3898" s="139"/>
    </row>
    <row r="3899" spans="1:77">
      <c r="A3899" s="74"/>
      <c r="D3899" s="70"/>
      <c r="N3899" s="70"/>
      <c r="BY3899" s="139"/>
    </row>
    <row r="3900" spans="1:77">
      <c r="A3900" s="74"/>
      <c r="D3900" s="70"/>
      <c r="N3900" s="70"/>
      <c r="BY3900" s="139"/>
    </row>
    <row r="3901" spans="1:77">
      <c r="A3901" s="74"/>
      <c r="D3901" s="70"/>
      <c r="N3901" s="70"/>
      <c r="BY3901" s="139"/>
    </row>
    <row r="3902" spans="1:77">
      <c r="A3902" s="74"/>
      <c r="D3902" s="70"/>
      <c r="N3902" s="70"/>
      <c r="BY3902" s="139"/>
    </row>
    <row r="3903" spans="1:77">
      <c r="A3903" s="74"/>
      <c r="D3903" s="70"/>
      <c r="N3903" s="70"/>
      <c r="BY3903" s="139"/>
    </row>
    <row r="3904" spans="1:77">
      <c r="A3904" s="74"/>
      <c r="D3904" s="70"/>
      <c r="N3904" s="70"/>
      <c r="BY3904" s="139"/>
    </row>
    <row r="3905" spans="1:77">
      <c r="A3905" s="74"/>
      <c r="D3905" s="70"/>
      <c r="N3905" s="70"/>
      <c r="BY3905" s="139"/>
    </row>
    <row r="3906" spans="1:77">
      <c r="A3906" s="74"/>
      <c r="D3906" s="70"/>
      <c r="N3906" s="70"/>
      <c r="BY3906" s="139"/>
    </row>
    <row r="3907" spans="1:77">
      <c r="A3907" s="74"/>
      <c r="D3907" s="70"/>
      <c r="N3907" s="70"/>
      <c r="BY3907" s="139"/>
    </row>
    <row r="3908" spans="1:77">
      <c r="A3908" s="74"/>
      <c r="D3908" s="70"/>
      <c r="N3908" s="70"/>
      <c r="BY3908" s="139"/>
    </row>
    <row r="3909" spans="1:77">
      <c r="A3909" s="74"/>
      <c r="D3909" s="70"/>
      <c r="N3909" s="70"/>
      <c r="BY3909" s="139"/>
    </row>
    <row r="3910" spans="1:77">
      <c r="A3910" s="74"/>
      <c r="D3910" s="70"/>
      <c r="N3910" s="70"/>
      <c r="BY3910" s="139"/>
    </row>
    <row r="3911" spans="1:77">
      <c r="A3911" s="74"/>
      <c r="D3911" s="70"/>
      <c r="N3911" s="70"/>
      <c r="BY3911" s="139"/>
    </row>
    <row r="3912" spans="1:77">
      <c r="A3912" s="74"/>
      <c r="D3912" s="70"/>
      <c r="N3912" s="70"/>
      <c r="BY3912" s="139"/>
    </row>
    <row r="3913" spans="1:77">
      <c r="A3913" s="74"/>
      <c r="D3913" s="70"/>
      <c r="N3913" s="70"/>
      <c r="BY3913" s="139"/>
    </row>
    <row r="3914" spans="1:77">
      <c r="A3914" s="74"/>
      <c r="D3914" s="70"/>
      <c r="N3914" s="70"/>
      <c r="BY3914" s="139"/>
    </row>
    <row r="3915" spans="1:77">
      <c r="A3915" s="74"/>
      <c r="D3915" s="70"/>
      <c r="N3915" s="70"/>
      <c r="BY3915" s="139"/>
    </row>
    <row r="3916" spans="1:77">
      <c r="A3916" s="74"/>
      <c r="D3916" s="70"/>
      <c r="N3916" s="70"/>
      <c r="BY3916" s="139"/>
    </row>
    <row r="3917" spans="1:77">
      <c r="A3917" s="74"/>
      <c r="D3917" s="70"/>
      <c r="N3917" s="70"/>
      <c r="BY3917" s="139"/>
    </row>
    <row r="3918" spans="1:77">
      <c r="A3918" s="74"/>
      <c r="D3918" s="70"/>
      <c r="N3918" s="70"/>
      <c r="BY3918" s="139"/>
    </row>
    <row r="3919" spans="1:77">
      <c r="A3919" s="74"/>
      <c r="D3919" s="70"/>
      <c r="N3919" s="70"/>
      <c r="BY3919" s="139"/>
    </row>
    <row r="3920" spans="1:77">
      <c r="A3920" s="74"/>
      <c r="D3920" s="70"/>
      <c r="N3920" s="70"/>
      <c r="BY3920" s="139"/>
    </row>
    <row r="3921" spans="1:77">
      <c r="A3921" s="74"/>
      <c r="D3921" s="70"/>
      <c r="N3921" s="70"/>
      <c r="BY3921" s="139"/>
    </row>
    <row r="3922" spans="1:77">
      <c r="A3922" s="74"/>
      <c r="D3922" s="70"/>
      <c r="N3922" s="70"/>
      <c r="BY3922" s="139"/>
    </row>
    <row r="3923" spans="1:77">
      <c r="A3923" s="74"/>
      <c r="D3923" s="70"/>
      <c r="N3923" s="70"/>
      <c r="BY3923" s="139"/>
    </row>
    <row r="3924" spans="1:77">
      <c r="A3924" s="74"/>
      <c r="D3924" s="70"/>
      <c r="N3924" s="70"/>
      <c r="BY3924" s="139"/>
    </row>
    <row r="3925" spans="1:77">
      <c r="A3925" s="74"/>
      <c r="D3925" s="70"/>
      <c r="N3925" s="70"/>
      <c r="BY3925" s="139"/>
    </row>
    <row r="3926" spans="1:77">
      <c r="A3926" s="74"/>
      <c r="D3926" s="70"/>
      <c r="N3926" s="70"/>
      <c r="BY3926" s="139"/>
    </row>
    <row r="3927" spans="1:77">
      <c r="A3927" s="74"/>
      <c r="D3927" s="70"/>
      <c r="N3927" s="70"/>
      <c r="BY3927" s="139"/>
    </row>
    <row r="3928" spans="1:77">
      <c r="A3928" s="74"/>
      <c r="D3928" s="70"/>
      <c r="N3928" s="70"/>
      <c r="BY3928" s="139"/>
    </row>
    <row r="3929" spans="1:77">
      <c r="A3929" s="74"/>
      <c r="D3929" s="70"/>
      <c r="N3929" s="70"/>
      <c r="BY3929" s="139"/>
    </row>
    <row r="3930" spans="1:77">
      <c r="A3930" s="74"/>
      <c r="D3930" s="70"/>
      <c r="N3930" s="70"/>
      <c r="BY3930" s="139"/>
    </row>
    <row r="3931" spans="1:77">
      <c r="A3931" s="74"/>
      <c r="D3931" s="70"/>
      <c r="N3931" s="70"/>
      <c r="BY3931" s="139"/>
    </row>
    <row r="3932" spans="1:77">
      <c r="A3932" s="74"/>
      <c r="D3932" s="70"/>
      <c r="N3932" s="70"/>
      <c r="BY3932" s="139"/>
    </row>
    <row r="3933" spans="1:77">
      <c r="A3933" s="74"/>
      <c r="D3933" s="70"/>
      <c r="N3933" s="70"/>
      <c r="BY3933" s="139"/>
    </row>
    <row r="3934" spans="1:77">
      <c r="A3934" s="74"/>
      <c r="D3934" s="70"/>
      <c r="N3934" s="70"/>
      <c r="BY3934" s="139"/>
    </row>
    <row r="3935" spans="1:77">
      <c r="A3935" s="74"/>
      <c r="D3935" s="70"/>
      <c r="N3935" s="70"/>
      <c r="BY3935" s="139"/>
    </row>
    <row r="3936" spans="1:77">
      <c r="A3936" s="74"/>
      <c r="D3936" s="70"/>
      <c r="N3936" s="70"/>
      <c r="BY3936" s="139"/>
    </row>
    <row r="3937" spans="1:77">
      <c r="A3937" s="74"/>
      <c r="D3937" s="70"/>
      <c r="N3937" s="70"/>
      <c r="BY3937" s="139"/>
    </row>
    <row r="3938" spans="1:77">
      <c r="A3938" s="74"/>
      <c r="D3938" s="70"/>
      <c r="N3938" s="70"/>
      <c r="BY3938" s="139"/>
    </row>
    <row r="3939" spans="1:77">
      <c r="A3939" s="74"/>
      <c r="D3939" s="70"/>
      <c r="N3939" s="70"/>
      <c r="BY3939" s="139"/>
    </row>
    <row r="3940" spans="1:77">
      <c r="A3940" s="74"/>
      <c r="D3940" s="70"/>
      <c r="N3940" s="70"/>
      <c r="BY3940" s="139"/>
    </row>
    <row r="3941" spans="1:77">
      <c r="A3941" s="74"/>
      <c r="D3941" s="70"/>
      <c r="N3941" s="70"/>
      <c r="BY3941" s="139"/>
    </row>
    <row r="3942" spans="1:77">
      <c r="A3942" s="74"/>
      <c r="D3942" s="70"/>
      <c r="N3942" s="70"/>
      <c r="BY3942" s="139"/>
    </row>
    <row r="3943" spans="1:77">
      <c r="A3943" s="74"/>
      <c r="D3943" s="70"/>
      <c r="N3943" s="70"/>
      <c r="BY3943" s="139"/>
    </row>
    <row r="3944" spans="1:77">
      <c r="A3944" s="74"/>
      <c r="D3944" s="70"/>
      <c r="N3944" s="70"/>
      <c r="BY3944" s="139"/>
    </row>
    <row r="3945" spans="1:77">
      <c r="A3945" s="74"/>
      <c r="D3945" s="70"/>
      <c r="N3945" s="70"/>
      <c r="BY3945" s="139"/>
    </row>
    <row r="3946" spans="1:77">
      <c r="A3946" s="74"/>
      <c r="D3946" s="70"/>
      <c r="N3946" s="70"/>
      <c r="BY3946" s="139"/>
    </row>
    <row r="3947" spans="1:77">
      <c r="A3947" s="74"/>
      <c r="D3947" s="70"/>
      <c r="N3947" s="70"/>
      <c r="BY3947" s="139"/>
    </row>
    <row r="3948" spans="1:77">
      <c r="A3948" s="74"/>
      <c r="D3948" s="70"/>
      <c r="N3948" s="70"/>
      <c r="BY3948" s="139"/>
    </row>
    <row r="3949" spans="1:77">
      <c r="A3949" s="74"/>
      <c r="D3949" s="70"/>
      <c r="N3949" s="70"/>
      <c r="BY3949" s="139"/>
    </row>
    <row r="3950" spans="1:77">
      <c r="A3950" s="74"/>
      <c r="D3950" s="70"/>
      <c r="N3950" s="70"/>
      <c r="BY3950" s="139"/>
    </row>
    <row r="3951" spans="1:77">
      <c r="A3951" s="74"/>
      <c r="D3951" s="70"/>
      <c r="N3951" s="70"/>
      <c r="BY3951" s="139"/>
    </row>
    <row r="3952" spans="1:77">
      <c r="A3952" s="74"/>
      <c r="D3952" s="70"/>
      <c r="N3952" s="70"/>
      <c r="BY3952" s="139"/>
    </row>
    <row r="3953" spans="1:77">
      <c r="A3953" s="74"/>
      <c r="D3953" s="70"/>
      <c r="N3953" s="70"/>
      <c r="BY3953" s="139"/>
    </row>
    <row r="3954" spans="1:77">
      <c r="A3954" s="74"/>
      <c r="D3954" s="70"/>
      <c r="N3954" s="70"/>
      <c r="BY3954" s="139"/>
    </row>
    <row r="3955" spans="1:77">
      <c r="A3955" s="74"/>
      <c r="D3955" s="70"/>
      <c r="N3955" s="70"/>
      <c r="BY3955" s="139"/>
    </row>
    <row r="3956" spans="1:77">
      <c r="A3956" s="74"/>
      <c r="D3956" s="70"/>
      <c r="N3956" s="70"/>
      <c r="BY3956" s="139"/>
    </row>
    <row r="3957" spans="1:77">
      <c r="A3957" s="74"/>
      <c r="D3957" s="70"/>
      <c r="N3957" s="70"/>
      <c r="BY3957" s="139"/>
    </row>
    <row r="3958" spans="1:77">
      <c r="A3958" s="74"/>
      <c r="D3958" s="70"/>
      <c r="N3958" s="70"/>
      <c r="BY3958" s="139"/>
    </row>
    <row r="3959" spans="1:77">
      <c r="A3959" s="74"/>
      <c r="D3959" s="70"/>
      <c r="N3959" s="70"/>
      <c r="BY3959" s="139"/>
    </row>
    <row r="3960" spans="1:77">
      <c r="A3960" s="74"/>
      <c r="D3960" s="70"/>
      <c r="N3960" s="70"/>
      <c r="BY3960" s="139"/>
    </row>
    <row r="3961" spans="1:77">
      <c r="A3961" s="74"/>
      <c r="D3961" s="70"/>
      <c r="N3961" s="70"/>
      <c r="BY3961" s="139"/>
    </row>
    <row r="3962" spans="1:77">
      <c r="A3962" s="74"/>
      <c r="D3962" s="70"/>
      <c r="N3962" s="70"/>
      <c r="BY3962" s="139"/>
    </row>
    <row r="3963" spans="1:77">
      <c r="A3963" s="74"/>
      <c r="D3963" s="70"/>
      <c r="N3963" s="70"/>
      <c r="BY3963" s="139"/>
    </row>
    <row r="3964" spans="1:77">
      <c r="A3964" s="74"/>
      <c r="D3964" s="70"/>
      <c r="N3964" s="70"/>
      <c r="BY3964" s="139"/>
    </row>
    <row r="3965" spans="1:77">
      <c r="A3965" s="74"/>
      <c r="D3965" s="70"/>
      <c r="N3965" s="70"/>
      <c r="BY3965" s="139"/>
    </row>
    <row r="3966" spans="1:77">
      <c r="A3966" s="74"/>
      <c r="D3966" s="70"/>
      <c r="N3966" s="70"/>
      <c r="BY3966" s="139"/>
    </row>
    <row r="3967" spans="1:77">
      <c r="A3967" s="74"/>
      <c r="D3967" s="70"/>
      <c r="N3967" s="70"/>
      <c r="BY3967" s="139"/>
    </row>
    <row r="3968" spans="1:77">
      <c r="A3968" s="74"/>
      <c r="D3968" s="70"/>
      <c r="N3968" s="70"/>
      <c r="BY3968" s="139"/>
    </row>
    <row r="3969" spans="1:77">
      <c r="A3969" s="74"/>
      <c r="D3969" s="70"/>
      <c r="N3969" s="70"/>
      <c r="BY3969" s="139"/>
    </row>
    <row r="3970" spans="1:77">
      <c r="A3970" s="74"/>
      <c r="D3970" s="70"/>
      <c r="N3970" s="70"/>
      <c r="BY3970" s="139"/>
    </row>
    <row r="3971" spans="1:77">
      <c r="A3971" s="74"/>
      <c r="D3971" s="70"/>
      <c r="N3971" s="70"/>
      <c r="BY3971" s="139"/>
    </row>
    <row r="3972" spans="1:77">
      <c r="A3972" s="74"/>
      <c r="D3972" s="70"/>
      <c r="N3972" s="70"/>
      <c r="BY3972" s="139"/>
    </row>
    <row r="3973" spans="1:77">
      <c r="A3973" s="74"/>
      <c r="D3973" s="70"/>
      <c r="N3973" s="70"/>
      <c r="BY3973" s="139"/>
    </row>
    <row r="3974" spans="1:77">
      <c r="A3974" s="74"/>
      <c r="D3974" s="70"/>
      <c r="N3974" s="70"/>
      <c r="BY3974" s="139"/>
    </row>
    <row r="3975" spans="1:77">
      <c r="A3975" s="74"/>
      <c r="D3975" s="70"/>
      <c r="N3975" s="70"/>
      <c r="BY3975" s="139"/>
    </row>
    <row r="3976" spans="1:77">
      <c r="A3976" s="74"/>
      <c r="D3976" s="70"/>
      <c r="N3976" s="70"/>
      <c r="BY3976" s="139"/>
    </row>
    <row r="3977" spans="1:77">
      <c r="A3977" s="74"/>
      <c r="D3977" s="70"/>
      <c r="N3977" s="70"/>
      <c r="BY3977" s="139"/>
    </row>
    <row r="3978" spans="1:77">
      <c r="A3978" s="74"/>
      <c r="D3978" s="70"/>
      <c r="N3978" s="70"/>
      <c r="BY3978" s="139"/>
    </row>
    <row r="3979" spans="1:77">
      <c r="A3979" s="74"/>
      <c r="D3979" s="70"/>
      <c r="N3979" s="70"/>
      <c r="BY3979" s="139"/>
    </row>
    <row r="3980" spans="1:77">
      <c r="A3980" s="74"/>
      <c r="D3980" s="70"/>
      <c r="N3980" s="70"/>
      <c r="BY3980" s="139"/>
    </row>
    <row r="3981" spans="1:77">
      <c r="A3981" s="74"/>
      <c r="D3981" s="70"/>
      <c r="N3981" s="70"/>
      <c r="BY3981" s="139"/>
    </row>
    <row r="3982" spans="1:77">
      <c r="A3982" s="74"/>
      <c r="D3982" s="70"/>
      <c r="N3982" s="70"/>
      <c r="BY3982" s="139"/>
    </row>
    <row r="3983" spans="1:77">
      <c r="A3983" s="74"/>
      <c r="D3983" s="70"/>
      <c r="N3983" s="70"/>
      <c r="BY3983" s="139"/>
    </row>
    <row r="3984" spans="1:77">
      <c r="A3984" s="74"/>
      <c r="D3984" s="70"/>
      <c r="N3984" s="70"/>
      <c r="BY3984" s="139"/>
    </row>
    <row r="3985" spans="1:77">
      <c r="A3985" s="74"/>
      <c r="D3985" s="70"/>
      <c r="N3985" s="70"/>
      <c r="BY3985" s="139"/>
    </row>
    <row r="3986" spans="1:77">
      <c r="A3986" s="74"/>
      <c r="D3986" s="70"/>
      <c r="N3986" s="70"/>
      <c r="BY3986" s="139"/>
    </row>
    <row r="3987" spans="1:77">
      <c r="A3987" s="74"/>
      <c r="D3987" s="70"/>
      <c r="N3987" s="70"/>
      <c r="BY3987" s="139"/>
    </row>
    <row r="3988" spans="1:77">
      <c r="A3988" s="74"/>
      <c r="D3988" s="70"/>
      <c r="N3988" s="70"/>
      <c r="BY3988" s="139"/>
    </row>
    <row r="3989" spans="1:77">
      <c r="A3989" s="74"/>
      <c r="D3989" s="70"/>
      <c r="N3989" s="70"/>
      <c r="BY3989" s="139"/>
    </row>
    <row r="3990" spans="1:77">
      <c r="A3990" s="74"/>
      <c r="D3990" s="70"/>
      <c r="N3990" s="70"/>
      <c r="BY3990" s="139"/>
    </row>
    <row r="3991" spans="1:77">
      <c r="A3991" s="74"/>
      <c r="D3991" s="70"/>
      <c r="N3991" s="70"/>
      <c r="BY3991" s="139"/>
    </row>
    <row r="3992" spans="1:77">
      <c r="A3992" s="74"/>
      <c r="D3992" s="70"/>
      <c r="N3992" s="70"/>
      <c r="BY3992" s="139"/>
    </row>
    <row r="3993" spans="1:77">
      <c r="A3993" s="74"/>
      <c r="D3993" s="70"/>
      <c r="N3993" s="70"/>
      <c r="BY3993" s="139"/>
    </row>
    <row r="3994" spans="1:77">
      <c r="A3994" s="74"/>
      <c r="D3994" s="70"/>
      <c r="N3994" s="70"/>
      <c r="BY3994" s="139"/>
    </row>
    <row r="3995" spans="1:77">
      <c r="A3995" s="74"/>
      <c r="D3995" s="70"/>
      <c r="N3995" s="70"/>
      <c r="BY3995" s="139"/>
    </row>
    <row r="3996" spans="1:77">
      <c r="A3996" s="74"/>
      <c r="D3996" s="70"/>
      <c r="N3996" s="70"/>
      <c r="BY3996" s="139"/>
    </row>
    <row r="3997" spans="1:77">
      <c r="A3997" s="74"/>
      <c r="D3997" s="70"/>
      <c r="N3997" s="70"/>
      <c r="BY3997" s="139"/>
    </row>
    <row r="3998" spans="1:77">
      <c r="A3998" s="74"/>
      <c r="D3998" s="70"/>
      <c r="N3998" s="70"/>
      <c r="BY3998" s="139"/>
    </row>
    <row r="3999" spans="1:77">
      <c r="A3999" s="74"/>
      <c r="D3999" s="70"/>
      <c r="N3999" s="70"/>
      <c r="BY3999" s="139"/>
    </row>
    <row r="4000" spans="1:77">
      <c r="A4000" s="74"/>
      <c r="D4000" s="70"/>
      <c r="N4000" s="70"/>
      <c r="BY4000" s="139"/>
    </row>
    <row r="4001" spans="1:77">
      <c r="A4001" s="74"/>
      <c r="D4001" s="70"/>
      <c r="N4001" s="70"/>
      <c r="BY4001" s="139"/>
    </row>
    <row r="4002" spans="1:77">
      <c r="A4002" s="74"/>
      <c r="D4002" s="70"/>
      <c r="N4002" s="70"/>
      <c r="BY4002" s="139"/>
    </row>
    <row r="4003" spans="1:77">
      <c r="A4003" s="74"/>
      <c r="D4003" s="70"/>
      <c r="N4003" s="70"/>
      <c r="BY4003" s="139"/>
    </row>
    <row r="4004" spans="1:77">
      <c r="A4004" s="74"/>
      <c r="D4004" s="70"/>
      <c r="N4004" s="70"/>
      <c r="BY4004" s="139"/>
    </row>
    <row r="4005" spans="1:77">
      <c r="A4005" s="74"/>
      <c r="D4005" s="70"/>
      <c r="N4005" s="70"/>
      <c r="BY4005" s="139"/>
    </row>
    <row r="4006" spans="1:77">
      <c r="A4006" s="74"/>
      <c r="D4006" s="70"/>
      <c r="N4006" s="70"/>
      <c r="BY4006" s="139"/>
    </row>
    <row r="4007" spans="1:77">
      <c r="A4007" s="74"/>
      <c r="D4007" s="70"/>
      <c r="N4007" s="70"/>
      <c r="BY4007" s="139"/>
    </row>
    <row r="4008" spans="1:77">
      <c r="A4008" s="74"/>
      <c r="D4008" s="70"/>
      <c r="N4008" s="70"/>
      <c r="BY4008" s="139"/>
    </row>
    <row r="4009" spans="1:77">
      <c r="A4009" s="74"/>
      <c r="D4009" s="70"/>
      <c r="N4009" s="70"/>
      <c r="BY4009" s="139"/>
    </row>
    <row r="4010" spans="1:77">
      <c r="A4010" s="74"/>
      <c r="D4010" s="70"/>
      <c r="N4010" s="70"/>
      <c r="BY4010" s="139"/>
    </row>
    <row r="4011" spans="1:77">
      <c r="A4011" s="74"/>
      <c r="D4011" s="70"/>
      <c r="N4011" s="70"/>
      <c r="BY4011" s="139"/>
    </row>
    <row r="4012" spans="1:77">
      <c r="A4012" s="74"/>
      <c r="D4012" s="70"/>
      <c r="N4012" s="70"/>
      <c r="BY4012" s="139"/>
    </row>
    <row r="4013" spans="1:77">
      <c r="A4013" s="74"/>
      <c r="D4013" s="70"/>
      <c r="N4013" s="70"/>
      <c r="BY4013" s="139"/>
    </row>
    <row r="4014" spans="1:77">
      <c r="A4014" s="74"/>
      <c r="D4014" s="70"/>
      <c r="N4014" s="70"/>
      <c r="BY4014" s="139"/>
    </row>
    <row r="4015" spans="1:77">
      <c r="A4015" s="74"/>
      <c r="D4015" s="70"/>
      <c r="N4015" s="70"/>
      <c r="BY4015" s="139"/>
    </row>
    <row r="4016" spans="1:77">
      <c r="A4016" s="74"/>
      <c r="D4016" s="70"/>
      <c r="N4016" s="70"/>
      <c r="BY4016" s="139"/>
    </row>
    <row r="4017" spans="1:77">
      <c r="A4017" s="74"/>
      <c r="D4017" s="70"/>
      <c r="N4017" s="70"/>
      <c r="BY4017" s="139"/>
    </row>
    <row r="4018" spans="1:77">
      <c r="A4018" s="74"/>
      <c r="D4018" s="70"/>
      <c r="N4018" s="70"/>
      <c r="BY4018" s="139"/>
    </row>
    <row r="4019" spans="1:77">
      <c r="A4019" s="74"/>
      <c r="D4019" s="70"/>
      <c r="N4019" s="70"/>
      <c r="BY4019" s="139"/>
    </row>
    <row r="4020" spans="1:77">
      <c r="A4020" s="74"/>
      <c r="D4020" s="70"/>
      <c r="N4020" s="70"/>
      <c r="BY4020" s="139"/>
    </row>
    <row r="4021" spans="1:77">
      <c r="A4021" s="74"/>
      <c r="D4021" s="70"/>
      <c r="N4021" s="70"/>
      <c r="BY4021" s="139"/>
    </row>
    <row r="4022" spans="1:77">
      <c r="A4022" s="74"/>
      <c r="D4022" s="70"/>
      <c r="N4022" s="70"/>
      <c r="BY4022" s="139"/>
    </row>
    <row r="4023" spans="1:77">
      <c r="A4023" s="74"/>
      <c r="D4023" s="70"/>
      <c r="N4023" s="70"/>
      <c r="BY4023" s="139"/>
    </row>
    <row r="4024" spans="1:77">
      <c r="A4024" s="74"/>
      <c r="D4024" s="70"/>
      <c r="N4024" s="70"/>
      <c r="BY4024" s="139"/>
    </row>
    <row r="4025" spans="1:77">
      <c r="A4025" s="74"/>
      <c r="D4025" s="70"/>
      <c r="N4025" s="70"/>
      <c r="BY4025" s="139"/>
    </row>
    <row r="4026" spans="1:77">
      <c r="A4026" s="74"/>
      <c r="D4026" s="70"/>
      <c r="N4026" s="70"/>
      <c r="BY4026" s="139"/>
    </row>
    <row r="4027" spans="1:77">
      <c r="A4027" s="74"/>
      <c r="D4027" s="70"/>
      <c r="N4027" s="70"/>
      <c r="BY4027" s="139"/>
    </row>
    <row r="4028" spans="1:77">
      <c r="A4028" s="74"/>
      <c r="D4028" s="70"/>
      <c r="N4028" s="70"/>
      <c r="BY4028" s="139"/>
    </row>
    <row r="4029" spans="1:77">
      <c r="A4029" s="74"/>
      <c r="D4029" s="70"/>
      <c r="N4029" s="70"/>
      <c r="BY4029" s="139"/>
    </row>
    <row r="4030" spans="1:77">
      <c r="A4030" s="74"/>
      <c r="D4030" s="70"/>
      <c r="N4030" s="70"/>
      <c r="BY4030" s="139"/>
    </row>
    <row r="4031" spans="1:77">
      <c r="A4031" s="74"/>
      <c r="D4031" s="70"/>
      <c r="N4031" s="70"/>
      <c r="BY4031" s="139"/>
    </row>
    <row r="4032" spans="1:77">
      <c r="A4032" s="74"/>
      <c r="D4032" s="70"/>
      <c r="N4032" s="70"/>
      <c r="BY4032" s="139"/>
    </row>
    <row r="4033" spans="1:77">
      <c r="A4033" s="74"/>
      <c r="D4033" s="70"/>
      <c r="N4033" s="70"/>
      <c r="BY4033" s="139"/>
    </row>
    <row r="4034" spans="1:77">
      <c r="A4034" s="74"/>
      <c r="D4034" s="70"/>
      <c r="N4034" s="70"/>
      <c r="BY4034" s="139"/>
    </row>
    <row r="4035" spans="1:77">
      <c r="A4035" s="74"/>
      <c r="D4035" s="70"/>
      <c r="N4035" s="70"/>
      <c r="BY4035" s="139"/>
    </row>
    <row r="4036" spans="1:77">
      <c r="A4036" s="74"/>
      <c r="D4036" s="70"/>
      <c r="N4036" s="70"/>
      <c r="BY4036" s="139"/>
    </row>
    <row r="4037" spans="1:77">
      <c r="A4037" s="74"/>
      <c r="D4037" s="70"/>
      <c r="N4037" s="70"/>
      <c r="BY4037" s="139"/>
    </row>
    <row r="4038" spans="1:77">
      <c r="A4038" s="74"/>
      <c r="D4038" s="70"/>
      <c r="N4038" s="70"/>
      <c r="BY4038" s="139"/>
    </row>
    <row r="4039" spans="1:77">
      <c r="A4039" s="74"/>
      <c r="D4039" s="70"/>
      <c r="N4039" s="70"/>
      <c r="BY4039" s="139"/>
    </row>
    <row r="4040" spans="1:77">
      <c r="A4040" s="74"/>
      <c r="D4040" s="70"/>
      <c r="N4040" s="70"/>
      <c r="BY4040" s="139"/>
    </row>
    <row r="4041" spans="1:77">
      <c r="A4041" s="74"/>
      <c r="D4041" s="70"/>
      <c r="N4041" s="70"/>
      <c r="BY4041" s="139"/>
    </row>
    <row r="4042" spans="1:77">
      <c r="A4042" s="74"/>
      <c r="D4042" s="70"/>
      <c r="N4042" s="70"/>
      <c r="BY4042" s="139"/>
    </row>
    <row r="4043" spans="1:77">
      <c r="A4043" s="74"/>
      <c r="D4043" s="70"/>
      <c r="N4043" s="70"/>
      <c r="BY4043" s="139"/>
    </row>
    <row r="4044" spans="1:77">
      <c r="A4044" s="74"/>
      <c r="D4044" s="70"/>
      <c r="N4044" s="70"/>
      <c r="BY4044" s="139"/>
    </row>
    <row r="4045" spans="1:77">
      <c r="A4045" s="74"/>
      <c r="D4045" s="70"/>
      <c r="N4045" s="70"/>
      <c r="BY4045" s="139"/>
    </row>
    <row r="4046" spans="1:77">
      <c r="A4046" s="74"/>
      <c r="D4046" s="70"/>
      <c r="N4046" s="70"/>
      <c r="BY4046" s="139"/>
    </row>
    <row r="4047" spans="1:77">
      <c r="A4047" s="74"/>
      <c r="D4047" s="70"/>
      <c r="N4047" s="70"/>
      <c r="BY4047" s="139"/>
    </row>
    <row r="4048" spans="1:77">
      <c r="A4048" s="74"/>
      <c r="D4048" s="70"/>
      <c r="N4048" s="70"/>
      <c r="BY4048" s="139"/>
    </row>
    <row r="4049" spans="1:77">
      <c r="A4049" s="74"/>
      <c r="D4049" s="70"/>
      <c r="N4049" s="70"/>
      <c r="BY4049" s="139"/>
    </row>
    <row r="4050" spans="1:77">
      <c r="A4050" s="74"/>
      <c r="D4050" s="70"/>
      <c r="N4050" s="70"/>
      <c r="BY4050" s="139"/>
    </row>
    <row r="4051" spans="1:77">
      <c r="A4051" s="74"/>
      <c r="D4051" s="70"/>
      <c r="N4051" s="70"/>
      <c r="BY4051" s="139"/>
    </row>
    <row r="4052" spans="1:77">
      <c r="A4052" s="74"/>
      <c r="D4052" s="70"/>
      <c r="N4052" s="70"/>
      <c r="BY4052" s="139"/>
    </row>
    <row r="4053" spans="1:77">
      <c r="A4053" s="74"/>
      <c r="D4053" s="70"/>
      <c r="N4053" s="70"/>
      <c r="BY4053" s="139"/>
    </row>
    <row r="4054" spans="1:77">
      <c r="A4054" s="74"/>
      <c r="D4054" s="70"/>
      <c r="N4054" s="70"/>
      <c r="BY4054" s="139"/>
    </row>
    <row r="4055" spans="1:77">
      <c r="A4055" s="74"/>
      <c r="D4055" s="70"/>
      <c r="N4055" s="70"/>
      <c r="BY4055" s="139"/>
    </row>
    <row r="4056" spans="1:77">
      <c r="A4056" s="74"/>
      <c r="D4056" s="70"/>
      <c r="N4056" s="70"/>
      <c r="BY4056" s="139"/>
    </row>
    <row r="4057" spans="1:77">
      <c r="A4057" s="74"/>
      <c r="D4057" s="70"/>
      <c r="N4057" s="70"/>
      <c r="BY4057" s="139"/>
    </row>
    <row r="4058" spans="1:77">
      <c r="A4058" s="74"/>
      <c r="D4058" s="70"/>
      <c r="N4058" s="70"/>
      <c r="BY4058" s="139"/>
    </row>
    <row r="4059" spans="1:77">
      <c r="A4059" s="74"/>
      <c r="D4059" s="70"/>
      <c r="N4059" s="70"/>
      <c r="BY4059" s="139"/>
    </row>
    <row r="4060" spans="1:77">
      <c r="A4060" s="74"/>
      <c r="D4060" s="70"/>
      <c r="N4060" s="70"/>
      <c r="BY4060" s="139"/>
    </row>
    <row r="4061" spans="1:77">
      <c r="A4061" s="74"/>
      <c r="D4061" s="70"/>
      <c r="N4061" s="70"/>
      <c r="BY4061" s="139"/>
    </row>
    <row r="4062" spans="1:77">
      <c r="A4062" s="74"/>
      <c r="D4062" s="70"/>
      <c r="N4062" s="70"/>
      <c r="BY4062" s="139"/>
    </row>
    <row r="4063" spans="1:77">
      <c r="A4063" s="74"/>
      <c r="D4063" s="70"/>
      <c r="N4063" s="70"/>
      <c r="BY4063" s="139"/>
    </row>
    <row r="4064" spans="1:77">
      <c r="A4064" s="74"/>
      <c r="D4064" s="70"/>
      <c r="N4064" s="70"/>
      <c r="BY4064" s="139"/>
    </row>
    <row r="4065" spans="1:77">
      <c r="A4065" s="74"/>
      <c r="D4065" s="70"/>
      <c r="N4065" s="70"/>
      <c r="BY4065" s="139"/>
    </row>
    <row r="4066" spans="1:77">
      <c r="A4066" s="74"/>
      <c r="D4066" s="70"/>
      <c r="N4066" s="70"/>
      <c r="BY4066" s="139"/>
    </row>
    <row r="4067" spans="1:77">
      <c r="A4067" s="74"/>
      <c r="D4067" s="70"/>
      <c r="N4067" s="70"/>
      <c r="BY4067" s="139"/>
    </row>
    <row r="4068" spans="1:77">
      <c r="A4068" s="74"/>
      <c r="D4068" s="70"/>
      <c r="N4068" s="70"/>
      <c r="BY4068" s="139"/>
    </row>
    <row r="4069" spans="1:77">
      <c r="A4069" s="74"/>
      <c r="D4069" s="70"/>
      <c r="N4069" s="70"/>
      <c r="BY4069" s="139"/>
    </row>
    <row r="4070" spans="1:77">
      <c r="A4070" s="74"/>
      <c r="D4070" s="70"/>
      <c r="N4070" s="70"/>
      <c r="BY4070" s="139"/>
    </row>
    <row r="4071" spans="1:77">
      <c r="A4071" s="74"/>
      <c r="D4071" s="70"/>
      <c r="N4071" s="70"/>
      <c r="BY4071" s="139"/>
    </row>
    <row r="4072" spans="1:77">
      <c r="A4072" s="74"/>
      <c r="D4072" s="70"/>
      <c r="N4072" s="70"/>
      <c r="BY4072" s="139"/>
    </row>
    <row r="4073" spans="1:77">
      <c r="A4073" s="74"/>
      <c r="D4073" s="70"/>
      <c r="N4073" s="70"/>
      <c r="BY4073" s="139"/>
    </row>
    <row r="4074" spans="1:77">
      <c r="A4074" s="74"/>
      <c r="D4074" s="70"/>
      <c r="N4074" s="70"/>
      <c r="BY4074" s="139"/>
    </row>
    <row r="4075" spans="1:77">
      <c r="A4075" s="74"/>
      <c r="D4075" s="70"/>
      <c r="N4075" s="70"/>
      <c r="BY4075" s="139"/>
    </row>
    <row r="4076" spans="1:77">
      <c r="A4076" s="74"/>
      <c r="D4076" s="70"/>
      <c r="N4076" s="70"/>
      <c r="BY4076" s="139"/>
    </row>
    <row r="4077" spans="1:77">
      <c r="A4077" s="74"/>
      <c r="D4077" s="70"/>
      <c r="N4077" s="70"/>
      <c r="BY4077" s="139"/>
    </row>
    <row r="4078" spans="1:77">
      <c r="A4078" s="74"/>
      <c r="D4078" s="70"/>
      <c r="N4078" s="70"/>
      <c r="BY4078" s="139"/>
    </row>
    <row r="4079" spans="1:77">
      <c r="A4079" s="74"/>
      <c r="D4079" s="70"/>
      <c r="N4079" s="70"/>
      <c r="BY4079" s="139"/>
    </row>
    <row r="4080" spans="1:77">
      <c r="A4080" s="74"/>
      <c r="D4080" s="70"/>
      <c r="N4080" s="70"/>
      <c r="BY4080" s="139"/>
    </row>
    <row r="4081" spans="1:77">
      <c r="A4081" s="74"/>
      <c r="D4081" s="70"/>
      <c r="N4081" s="70"/>
      <c r="BY4081" s="139"/>
    </row>
    <row r="4082" spans="1:77">
      <c r="A4082" s="74"/>
      <c r="D4082" s="70"/>
      <c r="N4082" s="70"/>
      <c r="BY4082" s="139"/>
    </row>
    <row r="4083" spans="1:77">
      <c r="A4083" s="74"/>
      <c r="D4083" s="70"/>
      <c r="N4083" s="70"/>
      <c r="BY4083" s="139"/>
    </row>
    <row r="4084" spans="1:77">
      <c r="A4084" s="74"/>
      <c r="D4084" s="70"/>
      <c r="N4084" s="70"/>
      <c r="BY4084" s="139"/>
    </row>
    <row r="4085" spans="1:77">
      <c r="A4085" s="74"/>
      <c r="D4085" s="70"/>
      <c r="N4085" s="70"/>
      <c r="BY4085" s="139"/>
    </row>
    <row r="4086" spans="1:77">
      <c r="A4086" s="74"/>
      <c r="D4086" s="70"/>
      <c r="N4086" s="70"/>
      <c r="BY4086" s="139"/>
    </row>
    <row r="4087" spans="1:77">
      <c r="A4087" s="74"/>
      <c r="D4087" s="70"/>
      <c r="N4087" s="70"/>
      <c r="BY4087" s="139"/>
    </row>
    <row r="4088" spans="1:77">
      <c r="A4088" s="74"/>
      <c r="D4088" s="70"/>
      <c r="N4088" s="70"/>
      <c r="BY4088" s="139"/>
    </row>
    <row r="4089" spans="1:77">
      <c r="A4089" s="74"/>
      <c r="D4089" s="70"/>
      <c r="N4089" s="70"/>
      <c r="BY4089" s="139"/>
    </row>
    <row r="4090" spans="1:77">
      <c r="A4090" s="74"/>
      <c r="D4090" s="70"/>
      <c r="N4090" s="70"/>
      <c r="BY4090" s="139"/>
    </row>
    <row r="4091" spans="1:77">
      <c r="A4091" s="74"/>
      <c r="D4091" s="70"/>
      <c r="N4091" s="70"/>
      <c r="BY4091" s="139"/>
    </row>
    <row r="4092" spans="1:77">
      <c r="A4092" s="74"/>
      <c r="D4092" s="70"/>
      <c r="N4092" s="70"/>
      <c r="BY4092" s="139"/>
    </row>
    <row r="4093" spans="1:77">
      <c r="A4093" s="74"/>
      <c r="D4093" s="70"/>
      <c r="N4093" s="70"/>
      <c r="BY4093" s="139"/>
    </row>
    <row r="4094" spans="1:77">
      <c r="A4094" s="74"/>
      <c r="D4094" s="70"/>
      <c r="N4094" s="70"/>
      <c r="BY4094" s="139"/>
    </row>
    <row r="4095" spans="1:77">
      <c r="A4095" s="74"/>
      <c r="D4095" s="70"/>
      <c r="N4095" s="70"/>
      <c r="BY4095" s="139"/>
    </row>
    <row r="4096" spans="1:77">
      <c r="A4096" s="74"/>
      <c r="D4096" s="70"/>
      <c r="N4096" s="70"/>
      <c r="BY4096" s="139"/>
    </row>
    <row r="4097" spans="1:77">
      <c r="A4097" s="74"/>
      <c r="D4097" s="70"/>
      <c r="N4097" s="70"/>
      <c r="BY4097" s="139"/>
    </row>
    <row r="4098" spans="1:77">
      <c r="A4098" s="74"/>
      <c r="D4098" s="70"/>
      <c r="N4098" s="70"/>
      <c r="BY4098" s="139"/>
    </row>
    <row r="4099" spans="1:77">
      <c r="A4099" s="74"/>
      <c r="D4099" s="70"/>
      <c r="N4099" s="70"/>
      <c r="BY4099" s="139"/>
    </row>
    <row r="4100" spans="1:77">
      <c r="A4100" s="74"/>
      <c r="D4100" s="70"/>
      <c r="N4100" s="70"/>
      <c r="BY4100" s="139"/>
    </row>
    <row r="4101" spans="1:77">
      <c r="A4101" s="74"/>
      <c r="D4101" s="70"/>
      <c r="N4101" s="70"/>
      <c r="BY4101" s="139"/>
    </row>
    <row r="4102" spans="1:77">
      <c r="A4102" s="74"/>
      <c r="D4102" s="70"/>
      <c r="N4102" s="70"/>
      <c r="BY4102" s="139"/>
    </row>
    <row r="4103" spans="1:77">
      <c r="A4103" s="74"/>
      <c r="D4103" s="70"/>
      <c r="N4103" s="70"/>
      <c r="BY4103" s="139"/>
    </row>
    <row r="4104" spans="1:77">
      <c r="A4104" s="74"/>
      <c r="D4104" s="70"/>
      <c r="N4104" s="70"/>
      <c r="BY4104" s="139"/>
    </row>
    <row r="4105" spans="1:77">
      <c r="A4105" s="74"/>
      <c r="D4105" s="70"/>
      <c r="N4105" s="70"/>
      <c r="BY4105" s="139"/>
    </row>
    <row r="4106" spans="1:77">
      <c r="A4106" s="74"/>
      <c r="D4106" s="70"/>
      <c r="N4106" s="70"/>
      <c r="BY4106" s="139"/>
    </row>
    <row r="4107" spans="1:77">
      <c r="A4107" s="74"/>
      <c r="D4107" s="70"/>
      <c r="N4107" s="70"/>
      <c r="BY4107" s="139"/>
    </row>
    <row r="4108" spans="1:77">
      <c r="A4108" s="74"/>
      <c r="D4108" s="70"/>
      <c r="N4108" s="70"/>
      <c r="BY4108" s="139"/>
    </row>
    <row r="4109" spans="1:77">
      <c r="A4109" s="74"/>
      <c r="D4109" s="70"/>
      <c r="N4109" s="70"/>
      <c r="BY4109" s="139"/>
    </row>
    <row r="4110" spans="1:77">
      <c r="A4110" s="74"/>
      <c r="D4110" s="70"/>
      <c r="N4110" s="70"/>
      <c r="BY4110" s="139"/>
    </row>
    <row r="4111" spans="1:77">
      <c r="A4111" s="74"/>
      <c r="D4111" s="70"/>
      <c r="N4111" s="70"/>
      <c r="BY4111" s="139"/>
    </row>
    <row r="4112" spans="1:77">
      <c r="A4112" s="74"/>
      <c r="D4112" s="70"/>
      <c r="N4112" s="70"/>
      <c r="BY4112" s="139"/>
    </row>
    <row r="4113" spans="1:77">
      <c r="A4113" s="74"/>
      <c r="D4113" s="70"/>
      <c r="N4113" s="70"/>
      <c r="BY4113" s="139"/>
    </row>
    <row r="4114" spans="1:77">
      <c r="A4114" s="74"/>
      <c r="D4114" s="70"/>
      <c r="N4114" s="70"/>
      <c r="BY4114" s="139"/>
    </row>
    <row r="4115" spans="1:77">
      <c r="A4115" s="74"/>
      <c r="D4115" s="70"/>
      <c r="N4115" s="70"/>
      <c r="BY4115" s="139"/>
    </row>
    <row r="4116" spans="1:77">
      <c r="A4116" s="74"/>
      <c r="D4116" s="70"/>
      <c r="N4116" s="70"/>
      <c r="BY4116" s="139"/>
    </row>
    <row r="4117" spans="1:77">
      <c r="A4117" s="74"/>
      <c r="D4117" s="70"/>
      <c r="N4117" s="70"/>
      <c r="BY4117" s="139"/>
    </row>
    <row r="4118" spans="1:77">
      <c r="A4118" s="74"/>
      <c r="D4118" s="70"/>
      <c r="N4118" s="70"/>
      <c r="BY4118" s="139"/>
    </row>
    <row r="4119" spans="1:77">
      <c r="A4119" s="74"/>
      <c r="D4119" s="70"/>
      <c r="N4119" s="70"/>
      <c r="BY4119" s="139"/>
    </row>
    <row r="4120" spans="1:77">
      <c r="A4120" s="74"/>
      <c r="D4120" s="70"/>
      <c r="N4120" s="70"/>
      <c r="BY4120" s="139"/>
    </row>
    <row r="4121" spans="1:77">
      <c r="A4121" s="74"/>
      <c r="D4121" s="70"/>
      <c r="N4121" s="70"/>
      <c r="BY4121" s="139"/>
    </row>
    <row r="4122" spans="1:77">
      <c r="A4122" s="74"/>
      <c r="D4122" s="70"/>
      <c r="N4122" s="70"/>
      <c r="BY4122" s="139"/>
    </row>
    <row r="4123" spans="1:77">
      <c r="A4123" s="74"/>
      <c r="D4123" s="70"/>
      <c r="N4123" s="70"/>
      <c r="BY4123" s="139"/>
    </row>
    <row r="4124" spans="1:77">
      <c r="A4124" s="74"/>
      <c r="D4124" s="70"/>
      <c r="N4124" s="70"/>
      <c r="BY4124" s="139"/>
    </row>
    <row r="4125" spans="1:77">
      <c r="A4125" s="74"/>
      <c r="D4125" s="70"/>
      <c r="N4125" s="70"/>
      <c r="BY4125" s="139"/>
    </row>
    <row r="4126" spans="1:77">
      <c r="A4126" s="74"/>
      <c r="D4126" s="70"/>
      <c r="N4126" s="70"/>
      <c r="BY4126" s="139"/>
    </row>
    <row r="4127" spans="1:77">
      <c r="A4127" s="74"/>
      <c r="D4127" s="70"/>
      <c r="N4127" s="70"/>
      <c r="BY4127" s="139"/>
    </row>
    <row r="4128" spans="1:77">
      <c r="A4128" s="74"/>
      <c r="D4128" s="70"/>
      <c r="N4128" s="70"/>
      <c r="BY4128" s="139"/>
    </row>
    <row r="4129" spans="1:77">
      <c r="A4129" s="74"/>
      <c r="D4129" s="70"/>
      <c r="N4129" s="70"/>
      <c r="BY4129" s="139"/>
    </row>
    <row r="4130" spans="1:77">
      <c r="A4130" s="74"/>
      <c r="D4130" s="70"/>
      <c r="N4130" s="70"/>
      <c r="BY4130" s="139"/>
    </row>
    <row r="4131" spans="1:77">
      <c r="A4131" s="74"/>
      <c r="D4131" s="70"/>
      <c r="N4131" s="70"/>
      <c r="BY4131" s="139"/>
    </row>
    <row r="4132" spans="1:77">
      <c r="A4132" s="74"/>
      <c r="D4132" s="70"/>
      <c r="N4132" s="70"/>
      <c r="BY4132" s="139"/>
    </row>
    <row r="4133" spans="1:77">
      <c r="A4133" s="74"/>
      <c r="D4133" s="70"/>
      <c r="N4133" s="70"/>
      <c r="BY4133" s="139"/>
    </row>
    <row r="4134" spans="1:77">
      <c r="A4134" s="74"/>
      <c r="D4134" s="70"/>
      <c r="N4134" s="70"/>
      <c r="BY4134" s="139"/>
    </row>
    <row r="4135" spans="1:77">
      <c r="A4135" s="74"/>
      <c r="D4135" s="70"/>
      <c r="N4135" s="70"/>
      <c r="BY4135" s="139"/>
    </row>
    <row r="4136" spans="1:77">
      <c r="A4136" s="74"/>
      <c r="D4136" s="70"/>
      <c r="N4136" s="70"/>
      <c r="BY4136" s="139"/>
    </row>
    <row r="4137" spans="1:77">
      <c r="A4137" s="74"/>
      <c r="D4137" s="70"/>
      <c r="N4137" s="70"/>
      <c r="BY4137" s="139"/>
    </row>
    <row r="4138" spans="1:77">
      <c r="A4138" s="74"/>
      <c r="D4138" s="70"/>
      <c r="N4138" s="70"/>
      <c r="BY4138" s="139"/>
    </row>
    <row r="4139" spans="1:77">
      <c r="A4139" s="74"/>
      <c r="D4139" s="70"/>
      <c r="N4139" s="70"/>
      <c r="BY4139" s="139"/>
    </row>
    <row r="4140" spans="1:77">
      <c r="A4140" s="74"/>
      <c r="D4140" s="70"/>
      <c r="N4140" s="70"/>
      <c r="BY4140" s="139"/>
    </row>
    <row r="4141" spans="1:77">
      <c r="A4141" s="74"/>
      <c r="D4141" s="70"/>
      <c r="N4141" s="70"/>
      <c r="BY4141" s="139"/>
    </row>
    <row r="4142" spans="1:77">
      <c r="A4142" s="74"/>
      <c r="D4142" s="70"/>
      <c r="N4142" s="70"/>
      <c r="BY4142" s="139"/>
    </row>
    <row r="4143" spans="1:77">
      <c r="A4143" s="74"/>
      <c r="D4143" s="70"/>
      <c r="N4143" s="70"/>
      <c r="BY4143" s="139"/>
    </row>
    <row r="4144" spans="1:77">
      <c r="A4144" s="74"/>
      <c r="D4144" s="70"/>
      <c r="N4144" s="70"/>
      <c r="BY4144" s="139"/>
    </row>
    <row r="4145" spans="1:77">
      <c r="A4145" s="74"/>
      <c r="D4145" s="70"/>
      <c r="N4145" s="70"/>
      <c r="BY4145" s="139"/>
    </row>
    <row r="4146" spans="1:77">
      <c r="A4146" s="74"/>
      <c r="D4146" s="70"/>
      <c r="N4146" s="70"/>
      <c r="BY4146" s="139"/>
    </row>
    <row r="4147" spans="1:77">
      <c r="A4147" s="74"/>
      <c r="D4147" s="70"/>
      <c r="N4147" s="70"/>
      <c r="BY4147" s="139"/>
    </row>
    <row r="4148" spans="1:77">
      <c r="A4148" s="74"/>
      <c r="D4148" s="70"/>
      <c r="N4148" s="70"/>
      <c r="BY4148" s="139"/>
    </row>
    <row r="4149" spans="1:77">
      <c r="A4149" s="74"/>
      <c r="D4149" s="70"/>
      <c r="N4149" s="70"/>
      <c r="BY4149" s="139"/>
    </row>
    <row r="4150" spans="1:77">
      <c r="A4150" s="74"/>
      <c r="D4150" s="70"/>
      <c r="N4150" s="70"/>
      <c r="BY4150" s="139"/>
    </row>
    <row r="4151" spans="1:77">
      <c r="A4151" s="74"/>
      <c r="D4151" s="70"/>
      <c r="N4151" s="70"/>
      <c r="BY4151" s="139"/>
    </row>
    <row r="4152" spans="1:77">
      <c r="A4152" s="74"/>
      <c r="D4152" s="70"/>
      <c r="N4152" s="70"/>
      <c r="BY4152" s="139"/>
    </row>
    <row r="4153" spans="1:77">
      <c r="A4153" s="74"/>
      <c r="D4153" s="70"/>
      <c r="N4153" s="70"/>
      <c r="BY4153" s="139"/>
    </row>
    <row r="4154" spans="1:77">
      <c r="A4154" s="74"/>
      <c r="D4154" s="70"/>
      <c r="N4154" s="70"/>
      <c r="BY4154" s="139"/>
    </row>
    <row r="4155" spans="1:77">
      <c r="A4155" s="74"/>
      <c r="D4155" s="70"/>
      <c r="N4155" s="70"/>
      <c r="BY4155" s="139"/>
    </row>
    <row r="4156" spans="1:77">
      <c r="A4156" s="74"/>
      <c r="D4156" s="70"/>
      <c r="N4156" s="70"/>
      <c r="BY4156" s="139"/>
    </row>
    <row r="4157" spans="1:77">
      <c r="A4157" s="74"/>
      <c r="D4157" s="70"/>
      <c r="N4157" s="70"/>
      <c r="BY4157" s="139"/>
    </row>
    <row r="4158" spans="1:77">
      <c r="A4158" s="74"/>
      <c r="D4158" s="70"/>
      <c r="N4158" s="70"/>
      <c r="BY4158" s="139"/>
    </row>
    <row r="4159" spans="1:77">
      <c r="A4159" s="74"/>
      <c r="D4159" s="70"/>
      <c r="N4159" s="70"/>
      <c r="BY4159" s="139"/>
    </row>
    <row r="4160" spans="1:77">
      <c r="A4160" s="74"/>
      <c r="D4160" s="70"/>
      <c r="N4160" s="70"/>
      <c r="BY4160" s="139"/>
    </row>
    <row r="4161" spans="1:77">
      <c r="A4161" s="74"/>
      <c r="D4161" s="70"/>
      <c r="N4161" s="70"/>
      <c r="BY4161" s="139"/>
    </row>
    <row r="4162" spans="1:77">
      <c r="A4162" s="74"/>
      <c r="D4162" s="70"/>
      <c r="N4162" s="70"/>
      <c r="BY4162" s="139"/>
    </row>
    <row r="4163" spans="1:77">
      <c r="A4163" s="74"/>
      <c r="D4163" s="70"/>
      <c r="N4163" s="70"/>
      <c r="BY4163" s="139"/>
    </row>
    <row r="4164" spans="1:77">
      <c r="A4164" s="74"/>
      <c r="D4164" s="70"/>
      <c r="N4164" s="70"/>
      <c r="BY4164" s="139"/>
    </row>
    <row r="4165" spans="1:77">
      <c r="A4165" s="74"/>
      <c r="D4165" s="70"/>
      <c r="N4165" s="70"/>
      <c r="BY4165" s="139"/>
    </row>
    <row r="4166" spans="1:77">
      <c r="A4166" s="74"/>
      <c r="D4166" s="70"/>
      <c r="N4166" s="70"/>
      <c r="BY4166" s="139"/>
    </row>
    <row r="4167" spans="1:77">
      <c r="A4167" s="74"/>
      <c r="D4167" s="70"/>
      <c r="N4167" s="70"/>
      <c r="BY4167" s="139"/>
    </row>
    <row r="4168" spans="1:77">
      <c r="A4168" s="74"/>
      <c r="D4168" s="70"/>
      <c r="N4168" s="70"/>
      <c r="BY4168" s="139"/>
    </row>
    <row r="4169" spans="1:77">
      <c r="A4169" s="74"/>
      <c r="D4169" s="70"/>
      <c r="N4169" s="70"/>
      <c r="BY4169" s="139"/>
    </row>
    <row r="4170" spans="1:77">
      <c r="A4170" s="74"/>
      <c r="D4170" s="70"/>
      <c r="N4170" s="70"/>
      <c r="BY4170" s="139"/>
    </row>
    <row r="4171" spans="1:77">
      <c r="A4171" s="74"/>
      <c r="D4171" s="70"/>
      <c r="N4171" s="70"/>
      <c r="BY4171" s="139"/>
    </row>
    <row r="4172" spans="1:77">
      <c r="A4172" s="74"/>
      <c r="D4172" s="70"/>
      <c r="N4172" s="70"/>
      <c r="BY4172" s="139"/>
    </row>
    <row r="4173" spans="1:77">
      <c r="A4173" s="74"/>
      <c r="D4173" s="70"/>
      <c r="N4173" s="70"/>
      <c r="BY4173" s="139"/>
    </row>
    <row r="4174" spans="1:77">
      <c r="A4174" s="74"/>
      <c r="D4174" s="70"/>
      <c r="N4174" s="70"/>
      <c r="BY4174" s="139"/>
    </row>
    <row r="4175" spans="1:77">
      <c r="A4175" s="74"/>
      <c r="D4175" s="70"/>
      <c r="N4175" s="70"/>
      <c r="BY4175" s="139"/>
    </row>
    <row r="4176" spans="1:77">
      <c r="A4176" s="74"/>
      <c r="D4176" s="70"/>
      <c r="N4176" s="70"/>
      <c r="BY4176" s="139"/>
    </row>
    <row r="4177" spans="1:77">
      <c r="A4177" s="74"/>
      <c r="D4177" s="70"/>
      <c r="N4177" s="70"/>
      <c r="BY4177" s="139"/>
    </row>
    <row r="4178" spans="1:77">
      <c r="A4178" s="74"/>
      <c r="D4178" s="70"/>
      <c r="N4178" s="70"/>
      <c r="BY4178" s="139"/>
    </row>
    <row r="4179" spans="1:77">
      <c r="A4179" s="74"/>
      <c r="D4179" s="70"/>
      <c r="N4179" s="70"/>
      <c r="BY4179" s="139"/>
    </row>
    <row r="4180" spans="1:77">
      <c r="A4180" s="74"/>
      <c r="D4180" s="70"/>
      <c r="N4180" s="70"/>
      <c r="BY4180" s="139"/>
    </row>
    <row r="4181" spans="1:77">
      <c r="A4181" s="74"/>
      <c r="D4181" s="70"/>
      <c r="N4181" s="70"/>
      <c r="BY4181" s="139"/>
    </row>
    <row r="4182" spans="1:77">
      <c r="A4182" s="74"/>
      <c r="D4182" s="70"/>
      <c r="N4182" s="70"/>
      <c r="BY4182" s="139"/>
    </row>
    <row r="4183" spans="1:77">
      <c r="A4183" s="74"/>
      <c r="D4183" s="70"/>
      <c r="N4183" s="70"/>
      <c r="BY4183" s="139"/>
    </row>
    <row r="4184" spans="1:77">
      <c r="A4184" s="74"/>
      <c r="D4184" s="70"/>
      <c r="N4184" s="70"/>
      <c r="BY4184" s="139"/>
    </row>
    <row r="4185" spans="1:77">
      <c r="A4185" s="74"/>
      <c r="D4185" s="70"/>
      <c r="N4185" s="70"/>
      <c r="BY4185" s="139"/>
    </row>
    <row r="4186" spans="1:77">
      <c r="A4186" s="74"/>
      <c r="D4186" s="70"/>
      <c r="N4186" s="70"/>
      <c r="BY4186" s="139"/>
    </row>
    <row r="4187" spans="1:77">
      <c r="A4187" s="74"/>
      <c r="D4187" s="70"/>
      <c r="N4187" s="70"/>
      <c r="BY4187" s="139"/>
    </row>
    <row r="4188" spans="1:77">
      <c r="A4188" s="74"/>
      <c r="D4188" s="70"/>
      <c r="N4188" s="70"/>
      <c r="BY4188" s="139"/>
    </row>
    <row r="4189" spans="1:77">
      <c r="A4189" s="74"/>
      <c r="D4189" s="70"/>
      <c r="N4189" s="70"/>
      <c r="BY4189" s="139"/>
    </row>
    <row r="4190" spans="1:77">
      <c r="A4190" s="74"/>
      <c r="D4190" s="70"/>
      <c r="N4190" s="70"/>
      <c r="BY4190" s="139"/>
    </row>
    <row r="4191" spans="1:77">
      <c r="A4191" s="74"/>
      <c r="D4191" s="70"/>
      <c r="N4191" s="70"/>
      <c r="BY4191" s="139"/>
    </row>
    <row r="4192" spans="1:77">
      <c r="A4192" s="74"/>
      <c r="D4192" s="70"/>
      <c r="N4192" s="70"/>
      <c r="BY4192" s="139"/>
    </row>
    <row r="4193" spans="1:77">
      <c r="A4193" s="74"/>
      <c r="D4193" s="70"/>
      <c r="N4193" s="70"/>
      <c r="BY4193" s="139"/>
    </row>
    <row r="4194" spans="1:77">
      <c r="A4194" s="74"/>
      <c r="D4194" s="70"/>
      <c r="N4194" s="70"/>
      <c r="BY4194" s="139"/>
    </row>
    <row r="4195" spans="1:77">
      <c r="A4195" s="74"/>
      <c r="D4195" s="70"/>
      <c r="N4195" s="70"/>
      <c r="BY4195" s="139"/>
    </row>
    <row r="4196" spans="1:77">
      <c r="A4196" s="74"/>
      <c r="D4196" s="70"/>
      <c r="N4196" s="70"/>
      <c r="BY4196" s="139"/>
    </row>
    <row r="4197" spans="1:77">
      <c r="A4197" s="74"/>
      <c r="D4197" s="70"/>
      <c r="N4197" s="70"/>
      <c r="BY4197" s="139"/>
    </row>
    <row r="4198" spans="1:77">
      <c r="A4198" s="74"/>
      <c r="D4198" s="70"/>
      <c r="N4198" s="70"/>
      <c r="BY4198" s="139"/>
    </row>
    <row r="4199" spans="1:77">
      <c r="A4199" s="74"/>
      <c r="D4199" s="70"/>
      <c r="N4199" s="70"/>
      <c r="BY4199" s="139"/>
    </row>
    <row r="4200" spans="1:77">
      <c r="A4200" s="74"/>
      <c r="D4200" s="70"/>
      <c r="N4200" s="70"/>
      <c r="BY4200" s="139"/>
    </row>
    <row r="4201" spans="1:77">
      <c r="A4201" s="74"/>
      <c r="D4201" s="70"/>
      <c r="N4201" s="70"/>
      <c r="BY4201" s="139"/>
    </row>
    <row r="4202" spans="1:77">
      <c r="A4202" s="74"/>
      <c r="D4202" s="70"/>
      <c r="N4202" s="70"/>
      <c r="BY4202" s="139"/>
    </row>
    <row r="4203" spans="1:77">
      <c r="A4203" s="74"/>
      <c r="D4203" s="70"/>
      <c r="N4203" s="70"/>
      <c r="BY4203" s="139"/>
    </row>
    <row r="4204" spans="1:77">
      <c r="A4204" s="74"/>
      <c r="D4204" s="70"/>
      <c r="N4204" s="70"/>
      <c r="BY4204" s="139"/>
    </row>
    <row r="4205" spans="1:77">
      <c r="A4205" s="74"/>
      <c r="D4205" s="70"/>
      <c r="N4205" s="70"/>
      <c r="BY4205" s="139"/>
    </row>
    <row r="4206" spans="1:77">
      <c r="A4206" s="74"/>
      <c r="D4206" s="70"/>
      <c r="N4206" s="70"/>
      <c r="BY4206" s="139"/>
    </row>
    <row r="4207" spans="1:77">
      <c r="A4207" s="74"/>
      <c r="D4207" s="70"/>
      <c r="N4207" s="70"/>
      <c r="BY4207" s="139"/>
    </row>
    <row r="4208" spans="1:77">
      <c r="A4208" s="74"/>
      <c r="D4208" s="70"/>
      <c r="N4208" s="70"/>
      <c r="BY4208" s="139"/>
    </row>
    <row r="4209" spans="1:77">
      <c r="A4209" s="74"/>
      <c r="D4209" s="70"/>
      <c r="N4209" s="70"/>
      <c r="BY4209" s="139"/>
    </row>
    <row r="4210" spans="1:77">
      <c r="A4210" s="74"/>
      <c r="D4210" s="70"/>
      <c r="N4210" s="70"/>
      <c r="BY4210" s="139"/>
    </row>
    <row r="4211" spans="1:77">
      <c r="A4211" s="74"/>
      <c r="D4211" s="70"/>
      <c r="N4211" s="70"/>
      <c r="BY4211" s="139"/>
    </row>
    <row r="4212" spans="1:77">
      <c r="A4212" s="74"/>
      <c r="D4212" s="70"/>
      <c r="N4212" s="70"/>
      <c r="BY4212" s="139"/>
    </row>
    <row r="4213" spans="1:77">
      <c r="A4213" s="74"/>
      <c r="D4213" s="70"/>
      <c r="N4213" s="70"/>
      <c r="BY4213" s="139"/>
    </row>
    <row r="4214" spans="1:77">
      <c r="A4214" s="74"/>
      <c r="D4214" s="70"/>
      <c r="N4214" s="70"/>
      <c r="BY4214" s="139"/>
    </row>
    <row r="4215" spans="1:77">
      <c r="A4215" s="74"/>
      <c r="D4215" s="70"/>
      <c r="N4215" s="70"/>
      <c r="BY4215" s="139"/>
    </row>
    <row r="4216" spans="1:77">
      <c r="A4216" s="74"/>
      <c r="D4216" s="70"/>
      <c r="N4216" s="70"/>
      <c r="BY4216" s="139"/>
    </row>
    <row r="4217" spans="1:77">
      <c r="A4217" s="74"/>
      <c r="D4217" s="70"/>
      <c r="N4217" s="70"/>
      <c r="BY4217" s="139"/>
    </row>
    <row r="4218" spans="1:77">
      <c r="A4218" s="74"/>
      <c r="D4218" s="70"/>
      <c r="N4218" s="70"/>
      <c r="BY4218" s="139"/>
    </row>
    <row r="4219" spans="1:77">
      <c r="A4219" s="74"/>
      <c r="D4219" s="70"/>
      <c r="N4219" s="70"/>
      <c r="BY4219" s="139"/>
    </row>
    <row r="4220" spans="1:77">
      <c r="A4220" s="74"/>
      <c r="D4220" s="70"/>
      <c r="N4220" s="70"/>
      <c r="BY4220" s="139"/>
    </row>
    <row r="4221" spans="1:77">
      <c r="A4221" s="74"/>
      <c r="D4221" s="70"/>
      <c r="N4221" s="70"/>
      <c r="BY4221" s="139"/>
    </row>
    <row r="4222" spans="1:77">
      <c r="A4222" s="74"/>
      <c r="D4222" s="70"/>
      <c r="N4222" s="70"/>
      <c r="BY4222" s="139"/>
    </row>
    <row r="4223" spans="1:77">
      <c r="A4223" s="74"/>
      <c r="D4223" s="70"/>
      <c r="N4223" s="70"/>
      <c r="BY4223" s="139"/>
    </row>
    <row r="4224" spans="1:77">
      <c r="A4224" s="74"/>
      <c r="D4224" s="70"/>
      <c r="N4224" s="70"/>
      <c r="BY4224" s="139"/>
    </row>
    <row r="4225" spans="1:77">
      <c r="A4225" s="74"/>
      <c r="D4225" s="70"/>
      <c r="N4225" s="70"/>
      <c r="BY4225" s="139"/>
    </row>
    <row r="4226" spans="1:77">
      <c r="A4226" s="74"/>
      <c r="D4226" s="70"/>
      <c r="N4226" s="70"/>
      <c r="BY4226" s="139"/>
    </row>
    <row r="4227" spans="1:77">
      <c r="A4227" s="74"/>
      <c r="D4227" s="70"/>
      <c r="N4227" s="70"/>
      <c r="BY4227" s="139"/>
    </row>
    <row r="4228" spans="1:77">
      <c r="A4228" s="74"/>
      <c r="D4228" s="70"/>
      <c r="N4228" s="70"/>
      <c r="BY4228" s="139"/>
    </row>
    <row r="4229" spans="1:77">
      <c r="A4229" s="74"/>
      <c r="D4229" s="70"/>
      <c r="N4229" s="70"/>
      <c r="BY4229" s="139"/>
    </row>
    <row r="4230" spans="1:77">
      <c r="A4230" s="74"/>
      <c r="D4230" s="70"/>
      <c r="N4230" s="70"/>
      <c r="BY4230" s="139"/>
    </row>
    <row r="4231" spans="1:77">
      <c r="A4231" s="74"/>
      <c r="D4231" s="70"/>
      <c r="N4231" s="70"/>
      <c r="BY4231" s="139"/>
    </row>
    <row r="4232" spans="1:77">
      <c r="A4232" s="74"/>
      <c r="D4232" s="70"/>
      <c r="N4232" s="70"/>
      <c r="BY4232" s="139"/>
    </row>
    <row r="4233" spans="1:77">
      <c r="A4233" s="74"/>
      <c r="D4233" s="70"/>
      <c r="N4233" s="70"/>
      <c r="BY4233" s="139"/>
    </row>
    <row r="4234" spans="1:77">
      <c r="A4234" s="74"/>
      <c r="D4234" s="70"/>
      <c r="N4234" s="70"/>
      <c r="BY4234" s="139"/>
    </row>
    <row r="4235" spans="1:77">
      <c r="A4235" s="74"/>
      <c r="D4235" s="70"/>
      <c r="N4235" s="70"/>
      <c r="BY4235" s="139"/>
    </row>
    <row r="4236" spans="1:77">
      <c r="A4236" s="74"/>
      <c r="D4236" s="70"/>
      <c r="N4236" s="70"/>
      <c r="BY4236" s="139"/>
    </row>
    <row r="4237" spans="1:77">
      <c r="A4237" s="74"/>
      <c r="D4237" s="70"/>
      <c r="N4237" s="70"/>
      <c r="BY4237" s="139"/>
    </row>
    <row r="4238" spans="1:77">
      <c r="A4238" s="74"/>
      <c r="D4238" s="70"/>
      <c r="N4238" s="70"/>
      <c r="BY4238" s="139"/>
    </row>
    <row r="4239" spans="1:77">
      <c r="A4239" s="74"/>
      <c r="D4239" s="70"/>
      <c r="N4239" s="70"/>
      <c r="BY4239" s="139"/>
    </row>
    <row r="4240" spans="1:77">
      <c r="A4240" s="74"/>
      <c r="D4240" s="70"/>
      <c r="N4240" s="70"/>
      <c r="BY4240" s="139"/>
    </row>
    <row r="4241" spans="1:77">
      <c r="A4241" s="74"/>
      <c r="D4241" s="70"/>
      <c r="N4241" s="70"/>
      <c r="BY4241" s="139"/>
    </row>
    <row r="4242" spans="1:77">
      <c r="A4242" s="74"/>
      <c r="D4242" s="70"/>
      <c r="N4242" s="70"/>
      <c r="BY4242" s="139"/>
    </row>
    <row r="4243" spans="1:77">
      <c r="A4243" s="74"/>
      <c r="D4243" s="70"/>
      <c r="N4243" s="70"/>
      <c r="BY4243" s="139"/>
    </row>
    <row r="4244" spans="1:77">
      <c r="A4244" s="74"/>
      <c r="D4244" s="70"/>
      <c r="N4244" s="70"/>
      <c r="BY4244" s="139"/>
    </row>
    <row r="4245" spans="1:77">
      <c r="A4245" s="74"/>
      <c r="D4245" s="70"/>
      <c r="N4245" s="70"/>
      <c r="BY4245" s="139"/>
    </row>
    <row r="4246" spans="1:77">
      <c r="A4246" s="74"/>
      <c r="D4246" s="70"/>
      <c r="N4246" s="70"/>
      <c r="BY4246" s="139"/>
    </row>
    <row r="4247" spans="1:77">
      <c r="A4247" s="74"/>
      <c r="D4247" s="70"/>
      <c r="N4247" s="70"/>
      <c r="BY4247" s="139"/>
    </row>
    <row r="4248" spans="1:77">
      <c r="A4248" s="74"/>
      <c r="D4248" s="70"/>
      <c r="N4248" s="70"/>
      <c r="BY4248" s="139"/>
    </row>
    <row r="4249" spans="1:77">
      <c r="A4249" s="74"/>
      <c r="D4249" s="70"/>
      <c r="N4249" s="70"/>
      <c r="BY4249" s="139"/>
    </row>
    <row r="4250" spans="1:77">
      <c r="A4250" s="74"/>
      <c r="D4250" s="70"/>
      <c r="N4250" s="70"/>
      <c r="BY4250" s="139"/>
    </row>
    <row r="4251" spans="1:77">
      <c r="A4251" s="74"/>
      <c r="D4251" s="70"/>
      <c r="N4251" s="70"/>
      <c r="BY4251" s="139"/>
    </row>
    <row r="4252" spans="1:77">
      <c r="A4252" s="74"/>
      <c r="D4252" s="70"/>
      <c r="N4252" s="70"/>
      <c r="BY4252" s="139"/>
    </row>
    <row r="4253" spans="1:77">
      <c r="A4253" s="74"/>
      <c r="D4253" s="70"/>
      <c r="N4253" s="70"/>
      <c r="BY4253" s="139"/>
    </row>
    <row r="4254" spans="1:77">
      <c r="A4254" s="74"/>
      <c r="D4254" s="70"/>
      <c r="N4254" s="70"/>
      <c r="BY4254" s="139"/>
    </row>
    <row r="4255" spans="1:77">
      <c r="A4255" s="74"/>
      <c r="D4255" s="70"/>
      <c r="N4255" s="70"/>
      <c r="BY4255" s="139"/>
    </row>
    <row r="4256" spans="1:77">
      <c r="A4256" s="74"/>
      <c r="D4256" s="70"/>
      <c r="N4256" s="70"/>
      <c r="BY4256" s="139"/>
    </row>
    <row r="4257" spans="1:77">
      <c r="A4257" s="74"/>
      <c r="D4257" s="70"/>
      <c r="N4257" s="70"/>
      <c r="BY4257" s="139"/>
    </row>
    <row r="4258" spans="1:77">
      <c r="A4258" s="74"/>
      <c r="D4258" s="70"/>
      <c r="N4258" s="70"/>
      <c r="BY4258" s="139"/>
    </row>
    <row r="4259" spans="1:77">
      <c r="A4259" s="74"/>
      <c r="D4259" s="70"/>
      <c r="N4259" s="70"/>
      <c r="BY4259" s="139"/>
    </row>
    <row r="4260" spans="1:77">
      <c r="A4260" s="74"/>
      <c r="D4260" s="70"/>
      <c r="N4260" s="70"/>
      <c r="BY4260" s="139"/>
    </row>
    <row r="4261" spans="1:77">
      <c r="A4261" s="74"/>
      <c r="D4261" s="70"/>
      <c r="N4261" s="70"/>
      <c r="BY4261" s="139"/>
    </row>
    <row r="4262" spans="1:77">
      <c r="A4262" s="74"/>
      <c r="D4262" s="70"/>
      <c r="N4262" s="70"/>
      <c r="BY4262" s="139"/>
    </row>
    <row r="4263" spans="1:77">
      <c r="A4263" s="74"/>
      <c r="D4263" s="70"/>
      <c r="N4263" s="70"/>
      <c r="BY4263" s="139"/>
    </row>
    <row r="4264" spans="1:77">
      <c r="A4264" s="74"/>
      <c r="D4264" s="70"/>
      <c r="N4264" s="70"/>
      <c r="BY4264" s="139"/>
    </row>
    <row r="4265" spans="1:77">
      <c r="A4265" s="74"/>
      <c r="D4265" s="70"/>
      <c r="N4265" s="70"/>
      <c r="BY4265" s="139"/>
    </row>
    <row r="4266" spans="1:77">
      <c r="A4266" s="74"/>
      <c r="D4266" s="70"/>
      <c r="N4266" s="70"/>
      <c r="BY4266" s="139"/>
    </row>
    <row r="4267" spans="1:77">
      <c r="A4267" s="74"/>
      <c r="D4267" s="70"/>
      <c r="N4267" s="70"/>
      <c r="BY4267" s="139"/>
    </row>
    <row r="4268" spans="1:77">
      <c r="A4268" s="74"/>
      <c r="D4268" s="70"/>
      <c r="N4268" s="70"/>
      <c r="BY4268" s="139"/>
    </row>
    <row r="4269" spans="1:77">
      <c r="A4269" s="74"/>
      <c r="D4269" s="70"/>
      <c r="N4269" s="70"/>
      <c r="BY4269" s="139"/>
    </row>
    <row r="4270" spans="1:77">
      <c r="A4270" s="74"/>
      <c r="D4270" s="70"/>
      <c r="N4270" s="70"/>
      <c r="BY4270" s="139"/>
    </row>
    <row r="4271" spans="1:77">
      <c r="A4271" s="74"/>
      <c r="D4271" s="70"/>
      <c r="N4271" s="70"/>
      <c r="BY4271" s="139"/>
    </row>
    <row r="4272" spans="1:77">
      <c r="A4272" s="74"/>
      <c r="D4272" s="70"/>
      <c r="N4272" s="70"/>
      <c r="BY4272" s="139"/>
    </row>
    <row r="4273" spans="1:77">
      <c r="A4273" s="74"/>
      <c r="D4273" s="70"/>
      <c r="N4273" s="70"/>
      <c r="BY4273" s="139"/>
    </row>
    <row r="4274" spans="1:77">
      <c r="A4274" s="74"/>
      <c r="D4274" s="70"/>
      <c r="N4274" s="70"/>
      <c r="BY4274" s="139"/>
    </row>
    <row r="4275" spans="1:77">
      <c r="A4275" s="74"/>
      <c r="D4275" s="70"/>
      <c r="N4275" s="70"/>
      <c r="BY4275" s="139"/>
    </row>
    <row r="4276" spans="1:77">
      <c r="A4276" s="74"/>
      <c r="D4276" s="70"/>
      <c r="N4276" s="70"/>
      <c r="BY4276" s="139"/>
    </row>
    <row r="4277" spans="1:77">
      <c r="A4277" s="74"/>
      <c r="D4277" s="70"/>
      <c r="N4277" s="70"/>
      <c r="BY4277" s="139"/>
    </row>
    <row r="4278" spans="1:77">
      <c r="A4278" s="74"/>
      <c r="D4278" s="70"/>
      <c r="N4278" s="70"/>
      <c r="BY4278" s="139"/>
    </row>
    <row r="4279" spans="1:77">
      <c r="A4279" s="74"/>
      <c r="D4279" s="70"/>
      <c r="N4279" s="70"/>
      <c r="BY4279" s="139"/>
    </row>
    <row r="4280" spans="1:77">
      <c r="A4280" s="74"/>
      <c r="D4280" s="70"/>
      <c r="N4280" s="70"/>
      <c r="BY4280" s="139"/>
    </row>
    <row r="4281" spans="1:77">
      <c r="A4281" s="74"/>
      <c r="D4281" s="70"/>
      <c r="N4281" s="70"/>
      <c r="BY4281" s="139"/>
    </row>
    <row r="4282" spans="1:77">
      <c r="A4282" s="74"/>
      <c r="D4282" s="70"/>
      <c r="N4282" s="70"/>
      <c r="BY4282" s="139"/>
    </row>
    <row r="4283" spans="1:77">
      <c r="A4283" s="74"/>
      <c r="D4283" s="70"/>
      <c r="N4283" s="70"/>
      <c r="BY4283" s="139"/>
    </row>
    <row r="4284" spans="1:77">
      <c r="A4284" s="74"/>
      <c r="D4284" s="70"/>
      <c r="N4284" s="70"/>
      <c r="BY4284" s="139"/>
    </row>
    <row r="4285" spans="1:77">
      <c r="A4285" s="74"/>
      <c r="D4285" s="70"/>
      <c r="N4285" s="70"/>
      <c r="BY4285" s="139"/>
    </row>
    <row r="4286" spans="1:77">
      <c r="A4286" s="74"/>
      <c r="D4286" s="70"/>
      <c r="N4286" s="70"/>
      <c r="BY4286" s="139"/>
    </row>
    <row r="4287" spans="1:77">
      <c r="A4287" s="74"/>
      <c r="D4287" s="70"/>
      <c r="N4287" s="70"/>
      <c r="BY4287" s="139"/>
    </row>
    <row r="4288" spans="1:77">
      <c r="A4288" s="74"/>
      <c r="D4288" s="70"/>
      <c r="N4288" s="70"/>
      <c r="BY4288" s="139"/>
    </row>
    <row r="4289" spans="1:77">
      <c r="A4289" s="74"/>
      <c r="D4289" s="70"/>
      <c r="N4289" s="70"/>
      <c r="BY4289" s="139"/>
    </row>
    <row r="4290" spans="1:77">
      <c r="A4290" s="74"/>
      <c r="D4290" s="70"/>
      <c r="N4290" s="70"/>
      <c r="BY4290" s="139"/>
    </row>
    <row r="4291" spans="1:77">
      <c r="A4291" s="74"/>
      <c r="D4291" s="70"/>
      <c r="N4291" s="70"/>
      <c r="BY4291" s="139"/>
    </row>
    <row r="4292" spans="1:77">
      <c r="A4292" s="74"/>
      <c r="D4292" s="70"/>
      <c r="N4292" s="70"/>
      <c r="BY4292" s="139"/>
    </row>
    <row r="4293" spans="1:77">
      <c r="A4293" s="74"/>
      <c r="D4293" s="70"/>
      <c r="N4293" s="70"/>
      <c r="BY4293" s="139"/>
    </row>
    <row r="4294" spans="1:77">
      <c r="A4294" s="74"/>
      <c r="D4294" s="70"/>
      <c r="N4294" s="70"/>
      <c r="BY4294" s="139"/>
    </row>
    <row r="4295" spans="1:77">
      <c r="A4295" s="74"/>
      <c r="D4295" s="70"/>
      <c r="N4295" s="70"/>
      <c r="BY4295" s="139"/>
    </row>
    <row r="4296" spans="1:77">
      <c r="A4296" s="74"/>
      <c r="D4296" s="70"/>
      <c r="N4296" s="70"/>
      <c r="BY4296" s="139"/>
    </row>
    <row r="4297" spans="1:77">
      <c r="A4297" s="74"/>
      <c r="D4297" s="70"/>
      <c r="N4297" s="70"/>
      <c r="BY4297" s="139"/>
    </row>
    <row r="4298" spans="1:77">
      <c r="A4298" s="74"/>
      <c r="D4298" s="70"/>
      <c r="N4298" s="70"/>
      <c r="BY4298" s="139"/>
    </row>
    <row r="4299" spans="1:77">
      <c r="A4299" s="74"/>
      <c r="D4299" s="70"/>
      <c r="N4299" s="70"/>
      <c r="BY4299" s="139"/>
    </row>
    <row r="4300" spans="1:77">
      <c r="A4300" s="74"/>
      <c r="D4300" s="70"/>
      <c r="N4300" s="70"/>
      <c r="BY4300" s="139"/>
    </row>
    <row r="4301" spans="1:77">
      <c r="A4301" s="74"/>
      <c r="D4301" s="70"/>
      <c r="N4301" s="70"/>
      <c r="BY4301" s="139"/>
    </row>
    <row r="4302" spans="1:77">
      <c r="A4302" s="74"/>
      <c r="D4302" s="70"/>
      <c r="N4302" s="70"/>
      <c r="BY4302" s="139"/>
    </row>
    <row r="4303" spans="1:77">
      <c r="A4303" s="74"/>
      <c r="D4303" s="70"/>
      <c r="N4303" s="70"/>
      <c r="BY4303" s="139"/>
    </row>
    <row r="4304" spans="1:77">
      <c r="A4304" s="74"/>
      <c r="D4304" s="70"/>
      <c r="N4304" s="70"/>
      <c r="BY4304" s="139"/>
    </row>
    <row r="4305" spans="1:77">
      <c r="A4305" s="74"/>
      <c r="D4305" s="70"/>
      <c r="N4305" s="70"/>
      <c r="BY4305" s="139"/>
    </row>
    <row r="4306" spans="1:77">
      <c r="A4306" s="74"/>
      <c r="D4306" s="70"/>
      <c r="N4306" s="70"/>
      <c r="BY4306" s="139"/>
    </row>
    <row r="4307" spans="1:77">
      <c r="A4307" s="74"/>
      <c r="D4307" s="70"/>
      <c r="N4307" s="70"/>
      <c r="BY4307" s="139"/>
    </row>
    <row r="4308" spans="1:77">
      <c r="A4308" s="74"/>
      <c r="D4308" s="70"/>
      <c r="N4308" s="70"/>
      <c r="BY4308" s="139"/>
    </row>
    <row r="4309" spans="1:77">
      <c r="A4309" s="74"/>
      <c r="D4309" s="70"/>
      <c r="N4309" s="70"/>
      <c r="BY4309" s="139"/>
    </row>
    <row r="4310" spans="1:77">
      <c r="A4310" s="74"/>
      <c r="D4310" s="70"/>
      <c r="N4310" s="70"/>
      <c r="BY4310" s="139"/>
    </row>
    <row r="4311" spans="1:77">
      <c r="A4311" s="74"/>
      <c r="D4311" s="70"/>
      <c r="N4311" s="70"/>
      <c r="BY4311" s="139"/>
    </row>
    <row r="4312" spans="1:77">
      <c r="A4312" s="74"/>
      <c r="D4312" s="70"/>
      <c r="N4312" s="70"/>
      <c r="BY4312" s="139"/>
    </row>
    <row r="4313" spans="1:77">
      <c r="A4313" s="74"/>
      <c r="D4313" s="70"/>
      <c r="N4313" s="70"/>
      <c r="BY4313" s="139"/>
    </row>
    <row r="4314" spans="1:77">
      <c r="A4314" s="74"/>
      <c r="D4314" s="70"/>
      <c r="N4314" s="70"/>
      <c r="BY4314" s="139"/>
    </row>
    <row r="4315" spans="1:77">
      <c r="A4315" s="74"/>
      <c r="D4315" s="70"/>
      <c r="N4315" s="70"/>
      <c r="BY4315" s="139"/>
    </row>
    <row r="4316" spans="1:77">
      <c r="A4316" s="74"/>
      <c r="D4316" s="70"/>
      <c r="N4316" s="70"/>
      <c r="BY4316" s="139"/>
    </row>
    <row r="4317" spans="1:77">
      <c r="A4317" s="74"/>
      <c r="D4317" s="70"/>
      <c r="N4317" s="70"/>
      <c r="BY4317" s="139"/>
    </row>
    <row r="4318" spans="1:77">
      <c r="A4318" s="74"/>
      <c r="D4318" s="70"/>
      <c r="N4318" s="70"/>
      <c r="BY4318" s="139"/>
    </row>
    <row r="4319" spans="1:77">
      <c r="A4319" s="74"/>
      <c r="D4319" s="70"/>
      <c r="N4319" s="70"/>
      <c r="BY4319" s="139"/>
    </row>
    <row r="4320" spans="1:77">
      <c r="A4320" s="74"/>
      <c r="D4320" s="70"/>
      <c r="N4320" s="70"/>
      <c r="BY4320" s="139"/>
    </row>
    <row r="4321" spans="1:77">
      <c r="A4321" s="74"/>
      <c r="D4321" s="70"/>
      <c r="N4321" s="70"/>
      <c r="BY4321" s="139"/>
    </row>
    <row r="4322" spans="1:77">
      <c r="A4322" s="74"/>
      <c r="D4322" s="70"/>
      <c r="N4322" s="70"/>
      <c r="BY4322" s="139"/>
    </row>
    <row r="4323" spans="1:77">
      <c r="A4323" s="74"/>
      <c r="D4323" s="70"/>
      <c r="N4323" s="70"/>
      <c r="BY4323" s="139"/>
    </row>
    <row r="4324" spans="1:77">
      <c r="A4324" s="74"/>
      <c r="D4324" s="70"/>
      <c r="N4324" s="70"/>
      <c r="BY4324" s="139"/>
    </row>
    <row r="4325" spans="1:77">
      <c r="A4325" s="74"/>
      <c r="D4325" s="70"/>
      <c r="N4325" s="70"/>
      <c r="BY4325" s="139"/>
    </row>
    <row r="4326" spans="1:77">
      <c r="A4326" s="74"/>
      <c r="D4326" s="70"/>
      <c r="N4326" s="70"/>
      <c r="BY4326" s="139"/>
    </row>
    <row r="4327" spans="1:77">
      <c r="A4327" s="74"/>
      <c r="D4327" s="70"/>
      <c r="N4327" s="70"/>
      <c r="BY4327" s="139"/>
    </row>
    <row r="4328" spans="1:77">
      <c r="A4328" s="74"/>
      <c r="D4328" s="70"/>
      <c r="N4328" s="70"/>
      <c r="BY4328" s="139"/>
    </row>
    <row r="4329" spans="1:77">
      <c r="A4329" s="74"/>
      <c r="D4329" s="70"/>
      <c r="N4329" s="70"/>
      <c r="BY4329" s="139"/>
    </row>
    <row r="4330" spans="1:77">
      <c r="A4330" s="74"/>
      <c r="D4330" s="70"/>
      <c r="N4330" s="70"/>
      <c r="BY4330" s="139"/>
    </row>
    <row r="4331" spans="1:77">
      <c r="A4331" s="74"/>
      <c r="D4331" s="70"/>
      <c r="N4331" s="70"/>
      <c r="BY4331" s="139"/>
    </row>
    <row r="4332" spans="1:77">
      <c r="A4332" s="74"/>
      <c r="D4332" s="70"/>
      <c r="N4332" s="70"/>
      <c r="BY4332" s="139"/>
    </row>
    <row r="4333" spans="1:77">
      <c r="A4333" s="74"/>
      <c r="D4333" s="70"/>
      <c r="N4333" s="70"/>
      <c r="BY4333" s="139"/>
    </row>
    <row r="4334" spans="1:77">
      <c r="A4334" s="74"/>
      <c r="D4334" s="70"/>
      <c r="N4334" s="70"/>
      <c r="BY4334" s="139"/>
    </row>
    <row r="4335" spans="1:77">
      <c r="A4335" s="74"/>
      <c r="D4335" s="70"/>
      <c r="N4335" s="70"/>
      <c r="BY4335" s="139"/>
    </row>
    <row r="4336" spans="1:77">
      <c r="A4336" s="74"/>
      <c r="D4336" s="70"/>
      <c r="N4336" s="70"/>
      <c r="BY4336" s="139"/>
    </row>
    <row r="4337" spans="1:77">
      <c r="A4337" s="74"/>
      <c r="D4337" s="70"/>
      <c r="N4337" s="70"/>
      <c r="BY4337" s="139"/>
    </row>
    <row r="4338" spans="1:77">
      <c r="A4338" s="74"/>
      <c r="D4338" s="70"/>
      <c r="N4338" s="70"/>
      <c r="BY4338" s="139"/>
    </row>
    <row r="4339" spans="1:77">
      <c r="A4339" s="74"/>
      <c r="D4339" s="70"/>
      <c r="N4339" s="70"/>
      <c r="BY4339" s="139"/>
    </row>
    <row r="4340" spans="1:77">
      <c r="A4340" s="74"/>
      <c r="D4340" s="70"/>
      <c r="N4340" s="70"/>
      <c r="BY4340" s="139"/>
    </row>
    <row r="4341" spans="1:77">
      <c r="A4341" s="74"/>
      <c r="D4341" s="70"/>
      <c r="N4341" s="70"/>
      <c r="BY4341" s="139"/>
    </row>
    <row r="4342" spans="1:77">
      <c r="A4342" s="74"/>
      <c r="D4342" s="70"/>
      <c r="N4342" s="70"/>
      <c r="BY4342" s="139"/>
    </row>
    <row r="4343" spans="1:77">
      <c r="A4343" s="74"/>
      <c r="D4343" s="70"/>
      <c r="N4343" s="70"/>
      <c r="BY4343" s="139"/>
    </row>
    <row r="4344" spans="1:77">
      <c r="A4344" s="74"/>
      <c r="D4344" s="70"/>
      <c r="N4344" s="70"/>
      <c r="BY4344" s="139"/>
    </row>
    <row r="4345" spans="1:77">
      <c r="A4345" s="74"/>
      <c r="D4345" s="70"/>
      <c r="N4345" s="70"/>
      <c r="BY4345" s="139"/>
    </row>
    <row r="4346" spans="1:77">
      <c r="A4346" s="74"/>
      <c r="D4346" s="70"/>
      <c r="N4346" s="70"/>
      <c r="BY4346" s="139"/>
    </row>
    <row r="4347" spans="1:77">
      <c r="A4347" s="74"/>
      <c r="D4347" s="70"/>
      <c r="N4347" s="70"/>
      <c r="BY4347" s="139"/>
    </row>
    <row r="4348" spans="1:77">
      <c r="A4348" s="74"/>
      <c r="D4348" s="70"/>
      <c r="N4348" s="70"/>
      <c r="BY4348" s="139"/>
    </row>
    <row r="4349" spans="1:77">
      <c r="A4349" s="74"/>
      <c r="D4349" s="70"/>
      <c r="N4349" s="70"/>
      <c r="BY4349" s="139"/>
    </row>
    <row r="4350" spans="1:77">
      <c r="A4350" s="74"/>
      <c r="D4350" s="70"/>
      <c r="N4350" s="70"/>
      <c r="BY4350" s="139"/>
    </row>
    <row r="4351" spans="1:77">
      <c r="A4351" s="74"/>
      <c r="D4351" s="70"/>
      <c r="N4351" s="70"/>
      <c r="BY4351" s="139"/>
    </row>
    <row r="4352" spans="1:77">
      <c r="A4352" s="74"/>
      <c r="D4352" s="70"/>
      <c r="N4352" s="70"/>
      <c r="BY4352" s="139"/>
    </row>
    <row r="4353" spans="1:77">
      <c r="A4353" s="74"/>
      <c r="D4353" s="70"/>
      <c r="N4353" s="70"/>
      <c r="BY4353" s="139"/>
    </row>
    <row r="4354" spans="1:77">
      <c r="A4354" s="74"/>
      <c r="D4354" s="70"/>
      <c r="N4354" s="70"/>
      <c r="BY4354" s="139"/>
    </row>
    <row r="4355" spans="1:77">
      <c r="A4355" s="74"/>
      <c r="D4355" s="70"/>
      <c r="N4355" s="70"/>
      <c r="BY4355" s="139"/>
    </row>
    <row r="4356" spans="1:77">
      <c r="A4356" s="74"/>
      <c r="D4356" s="70"/>
      <c r="N4356" s="70"/>
      <c r="BY4356" s="139"/>
    </row>
    <row r="4357" spans="1:77">
      <c r="A4357" s="74"/>
      <c r="D4357" s="70"/>
      <c r="N4357" s="70"/>
      <c r="BY4357" s="139"/>
    </row>
    <row r="4358" spans="1:77">
      <c r="A4358" s="74"/>
      <c r="D4358" s="70"/>
      <c r="N4358" s="70"/>
      <c r="BY4358" s="139"/>
    </row>
    <row r="4359" spans="1:77">
      <c r="A4359" s="74"/>
      <c r="D4359" s="70"/>
      <c r="N4359" s="70"/>
      <c r="BY4359" s="139"/>
    </row>
    <row r="4360" spans="1:77">
      <c r="A4360" s="74"/>
      <c r="D4360" s="70"/>
      <c r="N4360" s="70"/>
      <c r="BY4360" s="139"/>
    </row>
    <row r="4361" spans="1:77">
      <c r="A4361" s="74"/>
      <c r="D4361" s="70"/>
      <c r="N4361" s="70"/>
      <c r="BY4361" s="139"/>
    </row>
    <row r="4362" spans="1:77">
      <c r="A4362" s="74"/>
      <c r="D4362" s="70"/>
      <c r="N4362" s="70"/>
      <c r="BY4362" s="139"/>
    </row>
    <row r="4363" spans="1:77">
      <c r="A4363" s="74"/>
      <c r="D4363" s="70"/>
      <c r="N4363" s="70"/>
      <c r="BY4363" s="139"/>
    </row>
    <row r="4364" spans="1:77">
      <c r="A4364" s="74"/>
      <c r="D4364" s="70"/>
      <c r="N4364" s="70"/>
      <c r="BY4364" s="139"/>
    </row>
    <row r="4365" spans="1:77">
      <c r="A4365" s="74"/>
      <c r="D4365" s="70"/>
      <c r="N4365" s="70"/>
      <c r="BY4365" s="139"/>
    </row>
    <row r="4366" spans="1:77">
      <c r="A4366" s="74"/>
      <c r="D4366" s="70"/>
      <c r="N4366" s="70"/>
      <c r="BY4366" s="139"/>
    </row>
    <row r="4367" spans="1:77">
      <c r="A4367" s="74"/>
      <c r="D4367" s="70"/>
      <c r="N4367" s="70"/>
      <c r="BY4367" s="139"/>
    </row>
    <row r="4368" spans="1:77">
      <c r="A4368" s="74"/>
      <c r="D4368" s="70"/>
      <c r="N4368" s="70"/>
      <c r="BY4368" s="139"/>
    </row>
    <row r="4369" spans="1:77">
      <c r="A4369" s="74"/>
      <c r="D4369" s="70"/>
      <c r="N4369" s="70"/>
      <c r="BY4369" s="139"/>
    </row>
    <row r="4370" spans="1:77">
      <c r="A4370" s="74"/>
      <c r="D4370" s="70"/>
      <c r="N4370" s="70"/>
      <c r="BY4370" s="139"/>
    </row>
    <row r="4371" spans="1:77">
      <c r="A4371" s="74"/>
      <c r="D4371" s="70"/>
      <c r="N4371" s="70"/>
      <c r="BY4371" s="139"/>
    </row>
    <row r="4372" spans="1:77">
      <c r="A4372" s="74"/>
      <c r="D4372" s="70"/>
      <c r="N4372" s="70"/>
      <c r="BY4372" s="139"/>
    </row>
    <row r="4373" spans="1:77">
      <c r="A4373" s="74"/>
      <c r="D4373" s="70"/>
      <c r="N4373" s="70"/>
      <c r="BY4373" s="139"/>
    </row>
    <row r="4374" spans="1:77">
      <c r="A4374" s="74"/>
      <c r="D4374" s="70"/>
      <c r="N4374" s="70"/>
      <c r="BY4374" s="139"/>
    </row>
    <row r="4375" spans="1:77">
      <c r="A4375" s="74"/>
      <c r="D4375" s="70"/>
      <c r="N4375" s="70"/>
      <c r="BY4375" s="139"/>
    </row>
    <row r="4376" spans="1:77">
      <c r="A4376" s="74"/>
      <c r="D4376" s="70"/>
      <c r="N4376" s="70"/>
      <c r="BY4376" s="139"/>
    </row>
    <row r="4377" spans="1:77">
      <c r="A4377" s="74"/>
      <c r="D4377" s="70"/>
      <c r="N4377" s="70"/>
      <c r="BY4377" s="139"/>
    </row>
    <row r="4378" spans="1:77">
      <c r="A4378" s="74"/>
      <c r="D4378" s="70"/>
      <c r="N4378" s="70"/>
      <c r="BY4378" s="139"/>
    </row>
    <row r="4379" spans="1:77">
      <c r="A4379" s="74"/>
      <c r="D4379" s="70"/>
      <c r="N4379" s="70"/>
      <c r="BY4379" s="139"/>
    </row>
    <row r="4380" spans="1:77">
      <c r="A4380" s="74"/>
      <c r="D4380" s="70"/>
      <c r="N4380" s="70"/>
      <c r="BY4380" s="139"/>
    </row>
    <row r="4381" spans="1:77">
      <c r="A4381" s="74"/>
      <c r="D4381" s="70"/>
      <c r="N4381" s="70"/>
      <c r="BY4381" s="139"/>
    </row>
    <row r="4382" spans="1:77">
      <c r="A4382" s="74"/>
      <c r="D4382" s="70"/>
      <c r="N4382" s="70"/>
      <c r="BY4382" s="139"/>
    </row>
    <row r="4383" spans="1:77">
      <c r="A4383" s="74"/>
      <c r="D4383" s="70"/>
      <c r="N4383" s="70"/>
      <c r="BY4383" s="139"/>
    </row>
    <row r="4384" spans="1:77">
      <c r="A4384" s="74"/>
      <c r="D4384" s="70"/>
      <c r="N4384" s="70"/>
      <c r="BY4384" s="139"/>
    </row>
    <row r="4385" spans="1:77">
      <c r="A4385" s="74"/>
      <c r="D4385" s="70"/>
      <c r="N4385" s="70"/>
      <c r="BY4385" s="139"/>
    </row>
    <row r="4386" spans="1:77">
      <c r="A4386" s="74"/>
      <c r="D4386" s="70"/>
      <c r="N4386" s="70"/>
      <c r="BY4386" s="139"/>
    </row>
    <row r="4387" spans="1:77">
      <c r="A4387" s="74"/>
      <c r="D4387" s="70"/>
      <c r="N4387" s="70"/>
      <c r="BY4387" s="139"/>
    </row>
    <row r="4388" spans="1:77">
      <c r="A4388" s="74"/>
      <c r="D4388" s="70"/>
      <c r="N4388" s="70"/>
      <c r="BY4388" s="139"/>
    </row>
    <row r="4389" spans="1:77">
      <c r="A4389" s="74"/>
      <c r="D4389" s="70"/>
      <c r="N4389" s="70"/>
      <c r="BY4389" s="139"/>
    </row>
    <row r="4390" spans="1:77">
      <c r="A4390" s="74"/>
      <c r="D4390" s="70"/>
      <c r="N4390" s="70"/>
      <c r="BY4390" s="139"/>
    </row>
    <row r="4391" spans="1:77">
      <c r="A4391" s="74"/>
      <c r="D4391" s="70"/>
      <c r="N4391" s="70"/>
      <c r="BY4391" s="139"/>
    </row>
    <row r="4392" spans="1:77">
      <c r="A4392" s="74"/>
      <c r="D4392" s="70"/>
      <c r="N4392" s="70"/>
      <c r="BY4392" s="139"/>
    </row>
    <row r="4393" spans="1:77">
      <c r="A4393" s="74"/>
      <c r="D4393" s="70"/>
      <c r="N4393" s="70"/>
      <c r="BY4393" s="139"/>
    </row>
    <row r="4394" spans="1:77">
      <c r="A4394" s="74"/>
      <c r="D4394" s="70"/>
      <c r="N4394" s="70"/>
      <c r="BY4394" s="139"/>
    </row>
    <row r="4395" spans="1:77">
      <c r="A4395" s="74"/>
      <c r="D4395" s="70"/>
      <c r="N4395" s="70"/>
      <c r="BY4395" s="139"/>
    </row>
    <row r="4396" spans="1:77">
      <c r="A4396" s="74"/>
      <c r="D4396" s="70"/>
      <c r="N4396" s="70"/>
      <c r="BY4396" s="139"/>
    </row>
    <row r="4397" spans="1:77">
      <c r="A4397" s="74"/>
      <c r="D4397" s="70"/>
      <c r="N4397" s="70"/>
      <c r="BY4397" s="139"/>
    </row>
    <row r="4398" spans="1:77">
      <c r="A4398" s="74"/>
      <c r="D4398" s="70"/>
      <c r="N4398" s="70"/>
      <c r="BY4398" s="139"/>
    </row>
    <row r="4399" spans="1:77">
      <c r="A4399" s="74"/>
      <c r="D4399" s="70"/>
      <c r="N4399" s="70"/>
      <c r="BY4399" s="139"/>
    </row>
    <row r="4400" spans="1:77">
      <c r="A4400" s="74"/>
      <c r="D4400" s="70"/>
      <c r="N4400" s="70"/>
      <c r="BY4400" s="139"/>
    </row>
    <row r="4401" spans="1:77">
      <c r="A4401" s="74"/>
      <c r="D4401" s="70"/>
      <c r="N4401" s="70"/>
      <c r="BY4401" s="139"/>
    </row>
    <row r="4402" spans="1:77">
      <c r="A4402" s="74"/>
      <c r="D4402" s="70"/>
      <c r="N4402" s="70"/>
      <c r="BY4402" s="139"/>
    </row>
    <row r="4403" spans="1:77">
      <c r="A4403" s="74"/>
      <c r="D4403" s="70"/>
      <c r="N4403" s="70"/>
      <c r="BY4403" s="139"/>
    </row>
    <row r="4404" spans="1:77">
      <c r="A4404" s="74"/>
      <c r="D4404" s="70"/>
      <c r="N4404" s="70"/>
      <c r="BY4404" s="139"/>
    </row>
    <row r="4405" spans="1:77">
      <c r="A4405" s="74"/>
      <c r="D4405" s="70"/>
      <c r="N4405" s="70"/>
      <c r="BY4405" s="139"/>
    </row>
    <row r="4406" spans="1:77">
      <c r="A4406" s="74"/>
      <c r="D4406" s="70"/>
      <c r="N4406" s="70"/>
      <c r="BY4406" s="139"/>
    </row>
    <row r="4407" spans="1:77">
      <c r="A4407" s="74"/>
      <c r="D4407" s="70"/>
      <c r="N4407" s="70"/>
      <c r="BY4407" s="139"/>
    </row>
    <row r="4408" spans="1:77">
      <c r="A4408" s="74"/>
      <c r="D4408" s="70"/>
      <c r="N4408" s="70"/>
      <c r="BY4408" s="139"/>
    </row>
    <row r="4409" spans="1:77">
      <c r="A4409" s="74"/>
      <c r="D4409" s="70"/>
      <c r="N4409" s="70"/>
      <c r="BY4409" s="139"/>
    </row>
    <row r="4410" spans="1:77">
      <c r="A4410" s="74"/>
      <c r="D4410" s="70"/>
      <c r="N4410" s="70"/>
      <c r="BY4410" s="139"/>
    </row>
    <row r="4411" spans="1:77">
      <c r="A4411" s="74"/>
      <c r="D4411" s="70"/>
      <c r="N4411" s="70"/>
      <c r="BY4411" s="139"/>
    </row>
    <row r="4412" spans="1:77">
      <c r="A4412" s="74"/>
      <c r="D4412" s="70"/>
      <c r="N4412" s="70"/>
      <c r="BY4412" s="139"/>
    </row>
    <row r="4413" spans="1:77">
      <c r="A4413" s="74"/>
      <c r="D4413" s="70"/>
      <c r="N4413" s="70"/>
      <c r="BY4413" s="139"/>
    </row>
    <row r="4414" spans="1:77">
      <c r="A4414" s="74"/>
      <c r="D4414" s="70"/>
      <c r="N4414" s="70"/>
      <c r="BY4414" s="139"/>
    </row>
    <row r="4415" spans="1:77">
      <c r="A4415" s="74"/>
      <c r="D4415" s="70"/>
      <c r="N4415" s="70"/>
      <c r="BY4415" s="139"/>
    </row>
    <row r="4416" spans="1:77">
      <c r="A4416" s="74"/>
      <c r="D4416" s="70"/>
      <c r="N4416" s="70"/>
      <c r="BY4416" s="139"/>
    </row>
    <row r="4417" spans="1:77">
      <c r="A4417" s="74"/>
      <c r="D4417" s="70"/>
      <c r="N4417" s="70"/>
      <c r="BY4417" s="139"/>
    </row>
    <row r="4418" spans="1:77">
      <c r="A4418" s="74"/>
      <c r="D4418" s="70"/>
      <c r="N4418" s="70"/>
      <c r="BY4418" s="139"/>
    </row>
    <row r="4419" spans="1:77">
      <c r="A4419" s="74"/>
      <c r="D4419" s="70"/>
      <c r="N4419" s="70"/>
      <c r="BY4419" s="139"/>
    </row>
    <row r="4420" spans="1:77">
      <c r="A4420" s="74"/>
      <c r="D4420" s="70"/>
      <c r="N4420" s="70"/>
      <c r="BY4420" s="139"/>
    </row>
    <row r="4421" spans="1:77">
      <c r="A4421" s="74"/>
      <c r="D4421" s="70"/>
      <c r="N4421" s="70"/>
      <c r="BY4421" s="139"/>
    </row>
    <row r="4422" spans="1:77">
      <c r="A4422" s="74"/>
      <c r="D4422" s="70"/>
      <c r="N4422" s="70"/>
      <c r="BY4422" s="139"/>
    </row>
    <row r="4423" spans="1:77">
      <c r="A4423" s="74"/>
      <c r="D4423" s="70"/>
      <c r="N4423" s="70"/>
      <c r="BY4423" s="139"/>
    </row>
    <row r="4424" spans="1:77">
      <c r="A4424" s="74"/>
      <c r="D4424" s="70"/>
      <c r="N4424" s="70"/>
      <c r="BY4424" s="139"/>
    </row>
    <row r="4425" spans="1:77">
      <c r="A4425" s="74"/>
      <c r="D4425" s="70"/>
      <c r="N4425" s="70"/>
      <c r="BY4425" s="139"/>
    </row>
    <row r="4426" spans="1:77">
      <c r="A4426" s="74"/>
      <c r="D4426" s="70"/>
      <c r="N4426" s="70"/>
      <c r="BY4426" s="139"/>
    </row>
    <row r="4427" spans="1:77">
      <c r="A4427" s="74"/>
      <c r="D4427" s="70"/>
      <c r="N4427" s="70"/>
      <c r="BY4427" s="139"/>
    </row>
    <row r="4428" spans="1:77">
      <c r="A4428" s="74"/>
      <c r="D4428" s="70"/>
      <c r="N4428" s="70"/>
      <c r="BY4428" s="139"/>
    </row>
    <row r="4429" spans="1:77">
      <c r="A4429" s="74"/>
      <c r="D4429" s="70"/>
      <c r="N4429" s="70"/>
      <c r="BY4429" s="139"/>
    </row>
    <row r="4430" spans="1:77">
      <c r="A4430" s="74"/>
      <c r="D4430" s="70"/>
      <c r="N4430" s="70"/>
      <c r="BY4430" s="139"/>
    </row>
    <row r="4431" spans="1:77">
      <c r="A4431" s="74"/>
      <c r="D4431" s="70"/>
      <c r="N4431" s="70"/>
      <c r="BY4431" s="139"/>
    </row>
    <row r="4432" spans="1:77">
      <c r="A4432" s="74"/>
      <c r="D4432" s="70"/>
      <c r="N4432" s="70"/>
      <c r="BY4432" s="139"/>
    </row>
    <row r="4433" spans="1:77">
      <c r="A4433" s="74"/>
      <c r="D4433" s="70"/>
      <c r="N4433" s="70"/>
      <c r="BY4433" s="139"/>
    </row>
    <row r="4434" spans="1:77">
      <c r="A4434" s="74"/>
      <c r="D4434" s="70"/>
      <c r="N4434" s="70"/>
      <c r="BY4434" s="139"/>
    </row>
    <row r="4435" spans="1:77">
      <c r="A4435" s="74"/>
      <c r="D4435" s="70"/>
      <c r="N4435" s="70"/>
      <c r="BY4435" s="139"/>
    </row>
    <row r="4436" spans="1:77">
      <c r="A4436" s="74"/>
      <c r="D4436" s="70"/>
      <c r="N4436" s="70"/>
      <c r="BY4436" s="139"/>
    </row>
    <row r="4437" spans="1:77">
      <c r="A4437" s="74"/>
      <c r="D4437" s="70"/>
      <c r="N4437" s="70"/>
      <c r="BY4437" s="139"/>
    </row>
    <row r="4438" spans="1:77">
      <c r="A4438" s="74"/>
      <c r="D4438" s="70"/>
      <c r="N4438" s="70"/>
      <c r="BY4438" s="139"/>
    </row>
    <row r="4439" spans="1:77">
      <c r="A4439" s="74"/>
      <c r="D4439" s="70"/>
      <c r="N4439" s="70"/>
      <c r="BY4439" s="139"/>
    </row>
    <row r="4440" spans="1:77">
      <c r="A4440" s="74"/>
      <c r="D4440" s="70"/>
      <c r="N4440" s="70"/>
      <c r="BY4440" s="139"/>
    </row>
    <row r="4441" spans="1:77">
      <c r="A4441" s="74"/>
      <c r="D4441" s="70"/>
      <c r="N4441" s="70"/>
      <c r="BY4441" s="139"/>
    </row>
    <row r="4442" spans="1:77">
      <c r="A4442" s="74"/>
      <c r="D4442" s="70"/>
      <c r="N4442" s="70"/>
      <c r="BY4442" s="139"/>
    </row>
    <row r="4443" spans="1:77">
      <c r="A4443" s="74"/>
      <c r="D4443" s="70"/>
      <c r="N4443" s="70"/>
      <c r="BY4443" s="139"/>
    </row>
    <row r="4444" spans="1:77">
      <c r="A4444" s="74"/>
      <c r="D4444" s="70"/>
      <c r="N4444" s="70"/>
      <c r="BY4444" s="139"/>
    </row>
    <row r="4445" spans="1:77">
      <c r="A4445" s="74"/>
      <c r="D4445" s="70"/>
      <c r="N4445" s="70"/>
      <c r="BY4445" s="139"/>
    </row>
    <row r="4446" spans="1:77">
      <c r="A4446" s="74"/>
      <c r="D4446" s="70"/>
      <c r="N4446" s="70"/>
      <c r="BY4446" s="139"/>
    </row>
    <row r="4447" spans="1:77">
      <c r="A4447" s="74"/>
      <c r="D4447" s="70"/>
      <c r="N4447" s="70"/>
      <c r="BY4447" s="139"/>
    </row>
    <row r="4448" spans="1:77">
      <c r="A4448" s="74"/>
      <c r="D4448" s="70"/>
      <c r="N4448" s="70"/>
      <c r="BY4448" s="139"/>
    </row>
    <row r="4449" spans="1:77">
      <c r="A4449" s="74"/>
      <c r="D4449" s="70"/>
      <c r="N4449" s="70"/>
      <c r="BY4449" s="139"/>
    </row>
    <row r="4450" spans="1:77">
      <c r="A4450" s="74"/>
      <c r="D4450" s="70"/>
      <c r="N4450" s="70"/>
      <c r="BY4450" s="139"/>
    </row>
    <row r="4451" spans="1:77">
      <c r="A4451" s="74"/>
      <c r="D4451" s="70"/>
      <c r="N4451" s="70"/>
      <c r="BY4451" s="139"/>
    </row>
    <row r="4452" spans="1:77">
      <c r="A4452" s="74"/>
      <c r="D4452" s="70"/>
      <c r="N4452" s="70"/>
      <c r="BY4452" s="139"/>
    </row>
    <row r="4453" spans="1:77">
      <c r="A4453" s="74"/>
      <c r="D4453" s="70"/>
      <c r="N4453" s="70"/>
      <c r="BY4453" s="139"/>
    </row>
    <row r="4454" spans="1:77">
      <c r="A4454" s="74"/>
      <c r="D4454" s="70"/>
      <c r="N4454" s="70"/>
      <c r="BY4454" s="139"/>
    </row>
    <row r="4455" spans="1:77">
      <c r="A4455" s="74"/>
      <c r="D4455" s="70"/>
      <c r="N4455" s="70"/>
      <c r="BY4455" s="139"/>
    </row>
    <row r="4456" spans="1:77">
      <c r="A4456" s="74"/>
      <c r="D4456" s="70"/>
      <c r="N4456" s="70"/>
      <c r="BY4456" s="139"/>
    </row>
    <row r="4457" spans="1:77">
      <c r="A4457" s="74"/>
      <c r="D4457" s="70"/>
      <c r="N4457" s="70"/>
      <c r="BY4457" s="139"/>
    </row>
    <row r="4458" spans="1:77">
      <c r="A4458" s="74"/>
      <c r="D4458" s="70"/>
      <c r="N4458" s="70"/>
      <c r="BY4458" s="139"/>
    </row>
    <row r="4459" spans="1:77">
      <c r="A4459" s="74"/>
      <c r="D4459" s="70"/>
      <c r="N4459" s="70"/>
      <c r="BY4459" s="139"/>
    </row>
    <row r="4460" spans="1:77">
      <c r="A4460" s="74"/>
      <c r="D4460" s="70"/>
      <c r="N4460" s="70"/>
      <c r="BY4460" s="139"/>
    </row>
    <row r="4461" spans="1:77">
      <c r="A4461" s="74"/>
      <c r="D4461" s="70"/>
      <c r="N4461" s="70"/>
      <c r="BY4461" s="139"/>
    </row>
    <row r="4462" spans="1:77">
      <c r="A4462" s="74"/>
      <c r="D4462" s="70"/>
      <c r="N4462" s="70"/>
      <c r="BY4462" s="139"/>
    </row>
    <row r="4463" spans="1:77">
      <c r="A4463" s="74"/>
      <c r="D4463" s="70"/>
      <c r="N4463" s="70"/>
      <c r="BY4463" s="139"/>
    </row>
    <row r="4464" spans="1:77">
      <c r="A4464" s="74"/>
      <c r="D4464" s="70"/>
      <c r="N4464" s="70"/>
      <c r="BY4464" s="139"/>
    </row>
    <row r="4465" spans="1:77">
      <c r="A4465" s="74"/>
      <c r="D4465" s="70"/>
      <c r="N4465" s="70"/>
      <c r="BY4465" s="139"/>
    </row>
    <row r="4466" spans="1:77">
      <c r="A4466" s="74"/>
      <c r="D4466" s="70"/>
      <c r="N4466" s="70"/>
      <c r="BY4466" s="139"/>
    </row>
    <row r="4467" spans="1:77">
      <c r="A4467" s="74"/>
      <c r="D4467" s="70"/>
      <c r="N4467" s="70"/>
      <c r="BY4467" s="139"/>
    </row>
    <row r="4468" spans="1:77">
      <c r="A4468" s="74"/>
      <c r="D4468" s="70"/>
      <c r="N4468" s="70"/>
      <c r="BY4468" s="139"/>
    </row>
    <row r="4469" spans="1:77">
      <c r="A4469" s="74"/>
      <c r="D4469" s="70"/>
      <c r="N4469" s="70"/>
      <c r="BY4469" s="139"/>
    </row>
    <row r="4470" spans="1:77">
      <c r="A4470" s="74"/>
      <c r="D4470" s="70"/>
      <c r="N4470" s="70"/>
      <c r="BY4470" s="139"/>
    </row>
    <row r="4471" spans="1:77">
      <c r="A4471" s="74"/>
      <c r="D4471" s="70"/>
      <c r="N4471" s="70"/>
      <c r="BY4471" s="139"/>
    </row>
    <row r="4472" spans="1:77">
      <c r="A4472" s="74"/>
      <c r="D4472" s="70"/>
      <c r="N4472" s="70"/>
      <c r="BY4472" s="139"/>
    </row>
    <row r="4473" spans="1:77">
      <c r="A4473" s="74"/>
      <c r="D4473" s="70"/>
      <c r="N4473" s="70"/>
      <c r="BY4473" s="139"/>
    </row>
    <row r="4474" spans="1:77">
      <c r="A4474" s="74"/>
      <c r="D4474" s="70"/>
      <c r="N4474" s="70"/>
      <c r="BY4474" s="139"/>
    </row>
    <row r="4475" spans="1:77">
      <c r="A4475" s="74"/>
      <c r="D4475" s="70"/>
      <c r="N4475" s="70"/>
      <c r="BY4475" s="139"/>
    </row>
    <row r="4476" spans="1:77">
      <c r="A4476" s="74"/>
      <c r="D4476" s="70"/>
      <c r="N4476" s="70"/>
      <c r="BY4476" s="139"/>
    </row>
    <row r="4477" spans="1:77">
      <c r="A4477" s="74"/>
      <c r="D4477" s="70"/>
      <c r="N4477" s="70"/>
      <c r="BY4477" s="139"/>
    </row>
    <row r="4478" spans="1:77">
      <c r="A4478" s="74"/>
      <c r="D4478" s="70"/>
      <c r="N4478" s="70"/>
      <c r="BY4478" s="139"/>
    </row>
    <row r="4479" spans="1:77">
      <c r="A4479" s="74"/>
      <c r="D4479" s="70"/>
      <c r="N4479" s="70"/>
      <c r="BY4479" s="139"/>
    </row>
    <row r="4480" spans="1:77">
      <c r="A4480" s="74"/>
      <c r="D4480" s="70"/>
      <c r="N4480" s="70"/>
      <c r="BY4480" s="139"/>
    </row>
    <row r="4481" spans="1:77">
      <c r="A4481" s="74"/>
      <c r="D4481" s="70"/>
      <c r="N4481" s="70"/>
      <c r="BY4481" s="139"/>
    </row>
    <row r="4482" spans="1:77">
      <c r="A4482" s="74"/>
      <c r="D4482" s="70"/>
      <c r="N4482" s="70"/>
      <c r="BY4482" s="139"/>
    </row>
    <row r="4483" spans="1:77">
      <c r="A4483" s="74"/>
      <c r="D4483" s="70"/>
      <c r="N4483" s="70"/>
      <c r="BY4483" s="139"/>
    </row>
    <row r="4484" spans="1:77">
      <c r="A4484" s="74"/>
      <c r="D4484" s="70"/>
      <c r="N4484" s="70"/>
      <c r="BY4484" s="139"/>
    </row>
    <row r="4485" spans="1:77">
      <c r="A4485" s="74"/>
      <c r="D4485" s="70"/>
      <c r="N4485" s="70"/>
      <c r="BY4485" s="139"/>
    </row>
    <row r="4486" spans="1:77">
      <c r="A4486" s="74"/>
      <c r="D4486" s="70"/>
      <c r="N4486" s="70"/>
      <c r="BY4486" s="139"/>
    </row>
    <row r="4487" spans="1:77">
      <c r="A4487" s="74"/>
      <c r="D4487" s="70"/>
      <c r="N4487" s="70"/>
      <c r="BY4487" s="139"/>
    </row>
    <row r="4488" spans="1:77">
      <c r="A4488" s="74"/>
      <c r="D4488" s="70"/>
      <c r="N4488" s="70"/>
      <c r="BY4488" s="139"/>
    </row>
    <row r="4489" spans="1:77">
      <c r="A4489" s="74"/>
      <c r="D4489" s="70"/>
      <c r="N4489" s="70"/>
      <c r="BY4489" s="139"/>
    </row>
    <row r="4490" spans="1:77">
      <c r="A4490" s="74"/>
      <c r="D4490" s="70"/>
      <c r="N4490" s="70"/>
      <c r="BY4490" s="139"/>
    </row>
    <row r="4491" spans="1:77">
      <c r="A4491" s="74"/>
      <c r="D4491" s="70"/>
      <c r="N4491" s="70"/>
      <c r="BY4491" s="139"/>
    </row>
    <row r="4492" spans="1:77">
      <c r="A4492" s="74"/>
      <c r="D4492" s="70"/>
      <c r="N4492" s="70"/>
      <c r="BY4492" s="139"/>
    </row>
    <row r="4493" spans="1:77">
      <c r="A4493" s="74"/>
      <c r="D4493" s="70"/>
      <c r="N4493" s="70"/>
      <c r="BY4493" s="139"/>
    </row>
    <row r="4494" spans="1:77">
      <c r="A4494" s="74"/>
      <c r="D4494" s="70"/>
      <c r="N4494" s="70"/>
      <c r="BY4494" s="139"/>
    </row>
    <row r="4495" spans="1:77">
      <c r="A4495" s="74"/>
      <c r="D4495" s="70"/>
      <c r="N4495" s="70"/>
      <c r="BY4495" s="139"/>
    </row>
    <row r="4496" spans="1:77">
      <c r="A4496" s="74"/>
      <c r="D4496" s="70"/>
      <c r="N4496" s="70"/>
      <c r="BY4496" s="139"/>
    </row>
    <row r="4497" spans="1:77">
      <c r="A4497" s="74"/>
      <c r="D4497" s="70"/>
      <c r="N4497" s="70"/>
      <c r="BY4497" s="139"/>
    </row>
    <row r="4498" spans="1:77">
      <c r="A4498" s="74"/>
      <c r="D4498" s="70"/>
      <c r="N4498" s="70"/>
      <c r="BY4498" s="139"/>
    </row>
    <row r="4499" spans="1:77">
      <c r="A4499" s="74"/>
      <c r="D4499" s="70"/>
      <c r="N4499" s="70"/>
      <c r="BY4499" s="139"/>
    </row>
    <row r="4500" spans="1:77">
      <c r="A4500" s="74"/>
      <c r="D4500" s="70"/>
      <c r="N4500" s="70"/>
      <c r="BY4500" s="139"/>
    </row>
    <row r="4501" spans="1:77">
      <c r="A4501" s="74"/>
      <c r="D4501" s="70"/>
      <c r="N4501" s="70"/>
      <c r="BY4501" s="139"/>
    </row>
    <row r="4502" spans="1:77">
      <c r="A4502" s="74"/>
      <c r="D4502" s="70"/>
      <c r="N4502" s="70"/>
      <c r="BY4502" s="139"/>
    </row>
    <row r="4503" spans="1:77">
      <c r="A4503" s="74"/>
      <c r="D4503" s="70"/>
      <c r="N4503" s="70"/>
      <c r="BY4503" s="139"/>
    </row>
    <row r="4504" spans="1:77">
      <c r="A4504" s="74"/>
      <c r="D4504" s="70"/>
      <c r="N4504" s="70"/>
      <c r="BY4504" s="139"/>
    </row>
    <row r="4505" spans="1:77">
      <c r="A4505" s="74"/>
      <c r="D4505" s="70"/>
      <c r="N4505" s="70"/>
      <c r="BY4505" s="139"/>
    </row>
    <row r="4506" spans="1:77">
      <c r="A4506" s="74"/>
      <c r="D4506" s="70"/>
      <c r="N4506" s="70"/>
      <c r="BY4506" s="139"/>
    </row>
    <row r="4507" spans="1:77">
      <c r="A4507" s="74"/>
      <c r="D4507" s="70"/>
      <c r="N4507" s="70"/>
      <c r="BY4507" s="139"/>
    </row>
    <row r="4508" spans="1:77">
      <c r="A4508" s="74"/>
      <c r="D4508" s="70"/>
      <c r="N4508" s="70"/>
      <c r="BY4508" s="139"/>
    </row>
    <row r="4509" spans="1:77">
      <c r="A4509" s="74"/>
      <c r="D4509" s="70"/>
      <c r="N4509" s="70"/>
      <c r="BY4509" s="139"/>
    </row>
    <row r="4510" spans="1:77">
      <c r="A4510" s="74"/>
      <c r="D4510" s="70"/>
      <c r="N4510" s="70"/>
      <c r="BY4510" s="139"/>
    </row>
    <row r="4511" spans="1:77">
      <c r="A4511" s="74"/>
      <c r="D4511" s="70"/>
      <c r="N4511" s="70"/>
      <c r="BY4511" s="139"/>
    </row>
    <row r="4512" spans="1:77">
      <c r="A4512" s="74"/>
      <c r="D4512" s="70"/>
      <c r="N4512" s="70"/>
      <c r="BY4512" s="139"/>
    </row>
    <row r="4513" spans="1:77">
      <c r="A4513" s="74"/>
      <c r="D4513" s="70"/>
      <c r="N4513" s="70"/>
      <c r="BY4513" s="139"/>
    </row>
    <row r="4514" spans="1:77">
      <c r="A4514" s="74"/>
      <c r="D4514" s="70"/>
      <c r="N4514" s="70"/>
      <c r="BY4514" s="139"/>
    </row>
    <row r="4515" spans="1:77">
      <c r="A4515" s="74"/>
      <c r="D4515" s="70"/>
      <c r="N4515" s="70"/>
      <c r="BY4515" s="139"/>
    </row>
    <row r="4516" spans="1:77">
      <c r="A4516" s="74"/>
      <c r="D4516" s="70"/>
      <c r="N4516" s="70"/>
      <c r="BY4516" s="139"/>
    </row>
    <row r="4517" spans="1:77">
      <c r="A4517" s="74"/>
      <c r="D4517" s="70"/>
      <c r="N4517" s="70"/>
      <c r="BY4517" s="139"/>
    </row>
    <row r="4518" spans="1:77">
      <c r="A4518" s="74"/>
      <c r="D4518" s="70"/>
      <c r="N4518" s="70"/>
      <c r="BY4518" s="139"/>
    </row>
    <row r="4519" spans="1:77">
      <c r="A4519" s="74"/>
      <c r="D4519" s="70"/>
      <c r="N4519" s="70"/>
      <c r="BY4519" s="139"/>
    </row>
    <row r="4520" spans="1:77">
      <c r="A4520" s="74"/>
      <c r="D4520" s="70"/>
      <c r="N4520" s="70"/>
      <c r="BY4520" s="139"/>
    </row>
    <row r="4521" spans="1:77">
      <c r="A4521" s="74"/>
      <c r="D4521" s="70"/>
      <c r="N4521" s="70"/>
      <c r="BY4521" s="139"/>
    </row>
    <row r="4522" spans="1:77">
      <c r="A4522" s="74"/>
      <c r="D4522" s="70"/>
      <c r="N4522" s="70"/>
      <c r="BY4522" s="139"/>
    </row>
    <row r="4523" spans="1:77">
      <c r="A4523" s="74"/>
      <c r="D4523" s="70"/>
      <c r="N4523" s="70"/>
      <c r="BY4523" s="139"/>
    </row>
    <row r="4524" spans="1:77">
      <c r="A4524" s="74"/>
      <c r="D4524" s="70"/>
      <c r="N4524" s="70"/>
      <c r="BY4524" s="139"/>
    </row>
    <row r="4525" spans="1:77">
      <c r="A4525" s="74"/>
      <c r="D4525" s="70"/>
      <c r="N4525" s="70"/>
      <c r="BY4525" s="139"/>
    </row>
    <row r="4526" spans="1:77">
      <c r="A4526" s="74"/>
      <c r="D4526" s="70"/>
      <c r="N4526" s="70"/>
      <c r="BY4526" s="139"/>
    </row>
    <row r="4527" spans="1:77">
      <c r="A4527" s="74"/>
      <c r="D4527" s="70"/>
      <c r="N4527" s="70"/>
      <c r="BY4527" s="139"/>
    </row>
    <row r="4528" spans="1:77">
      <c r="A4528" s="74"/>
      <c r="D4528" s="70"/>
      <c r="N4528" s="70"/>
      <c r="BY4528" s="139"/>
    </row>
    <row r="4529" spans="1:77">
      <c r="A4529" s="74"/>
      <c r="D4529" s="70"/>
      <c r="N4529" s="70"/>
      <c r="BY4529" s="139"/>
    </row>
    <row r="4530" spans="1:77">
      <c r="A4530" s="74"/>
      <c r="D4530" s="70"/>
      <c r="N4530" s="70"/>
      <c r="BY4530" s="139"/>
    </row>
    <row r="4531" spans="1:77">
      <c r="A4531" s="74"/>
      <c r="D4531" s="70"/>
      <c r="N4531" s="70"/>
      <c r="BY4531" s="139"/>
    </row>
    <row r="4532" spans="1:77">
      <c r="A4532" s="74"/>
      <c r="D4532" s="70"/>
      <c r="N4532" s="70"/>
      <c r="BY4532" s="139"/>
    </row>
    <row r="4533" spans="1:77">
      <c r="A4533" s="74"/>
      <c r="D4533" s="70"/>
      <c r="N4533" s="70"/>
      <c r="BY4533" s="139"/>
    </row>
    <row r="4534" spans="1:77">
      <c r="A4534" s="74"/>
      <c r="D4534" s="70"/>
      <c r="N4534" s="70"/>
      <c r="BY4534" s="139"/>
    </row>
    <row r="4535" spans="1:77">
      <c r="A4535" s="74"/>
      <c r="D4535" s="70"/>
      <c r="N4535" s="70"/>
      <c r="BY4535" s="139"/>
    </row>
    <row r="4536" spans="1:77">
      <c r="A4536" s="74"/>
      <c r="D4536" s="70"/>
      <c r="N4536" s="70"/>
      <c r="BY4536" s="139"/>
    </row>
    <row r="4537" spans="1:77">
      <c r="A4537" s="74"/>
      <c r="D4537" s="70"/>
      <c r="N4537" s="70"/>
      <c r="BY4537" s="139"/>
    </row>
    <row r="4538" spans="1:77">
      <c r="A4538" s="74"/>
      <c r="D4538" s="70"/>
      <c r="N4538" s="70"/>
      <c r="BY4538" s="139"/>
    </row>
    <row r="4539" spans="1:77">
      <c r="A4539" s="74"/>
      <c r="D4539" s="70"/>
      <c r="N4539" s="70"/>
      <c r="BY4539" s="139"/>
    </row>
    <row r="4540" spans="1:77">
      <c r="A4540" s="74"/>
      <c r="D4540" s="70"/>
      <c r="N4540" s="70"/>
      <c r="BY4540" s="139"/>
    </row>
    <row r="4541" spans="1:77">
      <c r="A4541" s="74"/>
      <c r="D4541" s="70"/>
      <c r="N4541" s="70"/>
      <c r="BY4541" s="139"/>
    </row>
    <row r="4542" spans="1:77">
      <c r="A4542" s="74"/>
      <c r="D4542" s="70"/>
      <c r="N4542" s="70"/>
      <c r="BY4542" s="139"/>
    </row>
    <row r="4543" spans="1:77">
      <c r="A4543" s="74"/>
      <c r="D4543" s="70"/>
      <c r="N4543" s="70"/>
      <c r="BY4543" s="139"/>
    </row>
    <row r="4544" spans="1:77">
      <c r="A4544" s="74"/>
      <c r="D4544" s="70"/>
      <c r="N4544" s="70"/>
      <c r="BY4544" s="139"/>
    </row>
    <row r="4545" spans="1:77">
      <c r="A4545" s="74"/>
      <c r="D4545" s="70"/>
      <c r="N4545" s="70"/>
      <c r="BY4545" s="139"/>
    </row>
    <row r="4546" spans="1:77">
      <c r="A4546" s="74"/>
      <c r="D4546" s="70"/>
      <c r="N4546" s="70"/>
      <c r="BY4546" s="139"/>
    </row>
    <row r="4547" spans="1:77">
      <c r="A4547" s="74"/>
      <c r="D4547" s="70"/>
      <c r="N4547" s="70"/>
      <c r="BY4547" s="139"/>
    </row>
    <row r="4548" spans="1:77">
      <c r="A4548" s="74"/>
      <c r="D4548" s="70"/>
      <c r="N4548" s="70"/>
      <c r="BY4548" s="139"/>
    </row>
    <row r="4549" spans="1:77">
      <c r="A4549" s="74"/>
      <c r="D4549" s="70"/>
      <c r="N4549" s="70"/>
      <c r="BY4549" s="139"/>
    </row>
    <row r="4550" spans="1:77">
      <c r="A4550" s="74"/>
      <c r="D4550" s="70"/>
      <c r="N4550" s="70"/>
      <c r="BY4550" s="139"/>
    </row>
    <row r="4551" spans="1:77">
      <c r="A4551" s="74"/>
      <c r="D4551" s="70"/>
      <c r="N4551" s="70"/>
      <c r="BY4551" s="139"/>
    </row>
    <row r="4552" spans="1:77">
      <c r="A4552" s="74"/>
      <c r="D4552" s="70"/>
      <c r="N4552" s="70"/>
      <c r="BY4552" s="139"/>
    </row>
    <row r="4553" spans="1:77">
      <c r="A4553" s="74"/>
      <c r="D4553" s="70"/>
      <c r="N4553" s="70"/>
      <c r="BY4553" s="139"/>
    </row>
    <row r="4554" spans="1:77">
      <c r="A4554" s="74"/>
      <c r="D4554" s="70"/>
      <c r="N4554" s="70"/>
      <c r="BY4554" s="139"/>
    </row>
    <row r="4555" spans="1:77">
      <c r="A4555" s="74"/>
      <c r="D4555" s="70"/>
      <c r="N4555" s="70"/>
      <c r="BY4555" s="139"/>
    </row>
    <row r="4556" spans="1:77">
      <c r="A4556" s="74"/>
      <c r="D4556" s="70"/>
      <c r="N4556" s="70"/>
      <c r="BY4556" s="139"/>
    </row>
    <row r="4557" spans="1:77">
      <c r="A4557" s="74"/>
      <c r="D4557" s="70"/>
      <c r="N4557" s="70"/>
      <c r="BY4557" s="139"/>
    </row>
    <row r="4558" spans="1:77">
      <c r="A4558" s="74"/>
      <c r="D4558" s="70"/>
      <c r="N4558" s="70"/>
      <c r="BY4558" s="139"/>
    </row>
    <row r="4559" spans="1:77">
      <c r="A4559" s="74"/>
      <c r="D4559" s="70"/>
      <c r="N4559" s="70"/>
      <c r="BY4559" s="139"/>
    </row>
    <row r="4560" spans="1:77">
      <c r="A4560" s="74"/>
      <c r="D4560" s="70"/>
      <c r="N4560" s="70"/>
      <c r="BY4560" s="139"/>
    </row>
    <row r="4561" spans="1:77">
      <c r="A4561" s="74"/>
      <c r="D4561" s="70"/>
      <c r="N4561" s="70"/>
      <c r="BY4561" s="139"/>
    </row>
    <row r="4562" spans="1:77">
      <c r="A4562" s="74"/>
      <c r="D4562" s="70"/>
      <c r="N4562" s="70"/>
      <c r="BY4562" s="139"/>
    </row>
    <row r="4563" spans="1:77">
      <c r="A4563" s="74"/>
      <c r="D4563" s="70"/>
      <c r="N4563" s="70"/>
      <c r="BY4563" s="139"/>
    </row>
    <row r="4564" spans="1:77">
      <c r="A4564" s="74"/>
      <c r="D4564" s="70"/>
      <c r="N4564" s="70"/>
      <c r="BY4564" s="139"/>
    </row>
    <row r="4565" spans="1:77">
      <c r="A4565" s="74"/>
      <c r="D4565" s="70"/>
      <c r="N4565" s="70"/>
      <c r="BY4565" s="139"/>
    </row>
    <row r="4566" spans="1:77">
      <c r="A4566" s="74"/>
      <c r="D4566" s="70"/>
      <c r="N4566" s="70"/>
      <c r="BY4566" s="139"/>
    </row>
    <row r="4567" spans="1:77">
      <c r="A4567" s="74"/>
      <c r="D4567" s="70"/>
      <c r="N4567" s="70"/>
      <c r="BY4567" s="139"/>
    </row>
    <row r="4568" spans="1:77">
      <c r="A4568" s="74"/>
      <c r="D4568" s="70"/>
      <c r="N4568" s="70"/>
      <c r="BY4568" s="139"/>
    </row>
    <row r="4569" spans="1:77">
      <c r="A4569" s="74"/>
      <c r="D4569" s="70"/>
      <c r="N4569" s="70"/>
      <c r="BY4569" s="139"/>
    </row>
    <row r="4570" spans="1:77">
      <c r="A4570" s="74"/>
      <c r="D4570" s="70"/>
      <c r="N4570" s="70"/>
      <c r="BY4570" s="139"/>
    </row>
    <row r="4571" spans="1:77">
      <c r="A4571" s="74"/>
      <c r="D4571" s="70"/>
      <c r="N4571" s="70"/>
      <c r="BY4571" s="139"/>
    </row>
    <row r="4572" spans="1:77">
      <c r="A4572" s="74"/>
      <c r="D4572" s="70"/>
      <c r="N4572" s="70"/>
      <c r="BY4572" s="139"/>
    </row>
    <row r="4573" spans="1:77">
      <c r="A4573" s="74"/>
      <c r="D4573" s="70"/>
      <c r="N4573" s="70"/>
      <c r="BY4573" s="139"/>
    </row>
    <row r="4574" spans="1:77">
      <c r="A4574" s="74"/>
      <c r="D4574" s="70"/>
      <c r="N4574" s="70"/>
      <c r="BY4574" s="139"/>
    </row>
    <row r="4575" spans="1:77">
      <c r="A4575" s="74"/>
      <c r="D4575" s="70"/>
      <c r="N4575" s="70"/>
      <c r="BY4575" s="139"/>
    </row>
    <row r="4576" spans="1:77">
      <c r="A4576" s="74"/>
      <c r="D4576" s="70"/>
      <c r="N4576" s="70"/>
      <c r="BY4576" s="139"/>
    </row>
    <row r="4577" spans="1:77">
      <c r="A4577" s="74"/>
      <c r="D4577" s="70"/>
      <c r="N4577" s="70"/>
      <c r="BY4577" s="139"/>
    </row>
    <row r="4578" spans="1:77">
      <c r="A4578" s="74"/>
      <c r="D4578" s="70"/>
      <c r="N4578" s="70"/>
      <c r="BY4578" s="139"/>
    </row>
    <row r="4579" spans="1:77">
      <c r="A4579" s="74"/>
      <c r="D4579" s="70"/>
      <c r="N4579" s="70"/>
      <c r="BY4579" s="139"/>
    </row>
    <row r="4580" spans="1:77">
      <c r="A4580" s="74"/>
      <c r="D4580" s="70"/>
      <c r="N4580" s="70"/>
      <c r="BY4580" s="139"/>
    </row>
    <row r="4581" spans="1:77">
      <c r="A4581" s="74"/>
      <c r="D4581" s="70"/>
      <c r="N4581" s="70"/>
      <c r="BY4581" s="139"/>
    </row>
    <row r="4582" spans="1:77">
      <c r="A4582" s="74"/>
      <c r="D4582" s="70"/>
      <c r="N4582" s="70"/>
      <c r="BY4582" s="139"/>
    </row>
    <row r="4583" spans="1:77">
      <c r="A4583" s="74"/>
      <c r="D4583" s="70"/>
      <c r="N4583" s="70"/>
      <c r="BY4583" s="139"/>
    </row>
    <row r="4584" spans="1:77">
      <c r="A4584" s="74"/>
      <c r="D4584" s="70"/>
      <c r="N4584" s="70"/>
      <c r="BY4584" s="139"/>
    </row>
    <row r="4585" spans="1:77">
      <c r="A4585" s="74"/>
      <c r="D4585" s="70"/>
      <c r="N4585" s="70"/>
      <c r="BY4585" s="139"/>
    </row>
    <row r="4586" spans="1:77">
      <c r="A4586" s="74"/>
      <c r="D4586" s="70"/>
      <c r="N4586" s="70"/>
      <c r="BY4586" s="139"/>
    </row>
    <row r="4587" spans="1:77">
      <c r="A4587" s="74"/>
      <c r="D4587" s="70"/>
      <c r="N4587" s="70"/>
      <c r="BY4587" s="139"/>
    </row>
    <row r="4588" spans="1:77">
      <c r="A4588" s="74"/>
      <c r="D4588" s="70"/>
      <c r="N4588" s="70"/>
      <c r="BY4588" s="139"/>
    </row>
    <row r="4589" spans="1:77">
      <c r="A4589" s="74"/>
      <c r="D4589" s="70"/>
      <c r="N4589" s="70"/>
      <c r="BY4589" s="139"/>
    </row>
    <row r="4590" spans="1:77">
      <c r="A4590" s="74"/>
      <c r="D4590" s="70"/>
      <c r="N4590" s="70"/>
      <c r="BY4590" s="139"/>
    </row>
    <row r="4591" spans="1:77">
      <c r="A4591" s="74"/>
      <c r="D4591" s="70"/>
      <c r="N4591" s="70"/>
      <c r="BY4591" s="139"/>
    </row>
    <row r="4592" spans="1:77">
      <c r="A4592" s="74"/>
      <c r="D4592" s="70"/>
      <c r="N4592" s="70"/>
      <c r="BY4592" s="139"/>
    </row>
    <row r="4593" spans="1:77">
      <c r="A4593" s="74"/>
      <c r="D4593" s="70"/>
      <c r="N4593" s="70"/>
      <c r="BY4593" s="139"/>
    </row>
    <row r="4594" spans="1:77">
      <c r="A4594" s="74"/>
      <c r="D4594" s="70"/>
      <c r="N4594" s="70"/>
      <c r="BY4594" s="139"/>
    </row>
    <row r="4595" spans="1:77">
      <c r="A4595" s="74"/>
      <c r="D4595" s="70"/>
      <c r="N4595" s="70"/>
      <c r="BY4595" s="139"/>
    </row>
    <row r="4596" spans="1:77">
      <c r="A4596" s="74"/>
      <c r="D4596" s="70"/>
      <c r="N4596" s="70"/>
      <c r="BY4596" s="139"/>
    </row>
    <row r="4597" spans="1:77">
      <c r="A4597" s="74"/>
      <c r="D4597" s="70"/>
      <c r="N4597" s="70"/>
      <c r="BY4597" s="139"/>
    </row>
    <row r="4598" spans="1:77">
      <c r="A4598" s="74"/>
      <c r="D4598" s="70"/>
      <c r="N4598" s="70"/>
      <c r="BY4598" s="139"/>
    </row>
    <row r="4599" spans="1:77">
      <c r="A4599" s="74"/>
      <c r="D4599" s="70"/>
      <c r="N4599" s="70"/>
      <c r="BY4599" s="139"/>
    </row>
    <row r="4600" spans="1:77">
      <c r="A4600" s="74"/>
      <c r="D4600" s="70"/>
      <c r="N4600" s="70"/>
      <c r="BY4600" s="139"/>
    </row>
    <row r="4601" spans="1:77">
      <c r="A4601" s="74"/>
      <c r="D4601" s="70"/>
      <c r="N4601" s="70"/>
      <c r="BY4601" s="139"/>
    </row>
    <row r="4602" spans="1:77">
      <c r="A4602" s="74"/>
      <c r="D4602" s="70"/>
      <c r="N4602" s="70"/>
      <c r="BY4602" s="139"/>
    </row>
    <row r="4603" spans="1:77">
      <c r="A4603" s="74"/>
      <c r="D4603" s="70"/>
      <c r="N4603" s="70"/>
      <c r="BY4603" s="139"/>
    </row>
    <row r="4604" spans="1:77">
      <c r="A4604" s="74"/>
      <c r="D4604" s="70"/>
      <c r="N4604" s="70"/>
      <c r="BY4604" s="139"/>
    </row>
    <row r="4605" spans="1:77">
      <c r="A4605" s="74"/>
      <c r="D4605" s="70"/>
      <c r="N4605" s="70"/>
      <c r="BY4605" s="139"/>
    </row>
    <row r="4606" spans="1:77">
      <c r="A4606" s="74"/>
      <c r="D4606" s="70"/>
      <c r="N4606" s="70"/>
      <c r="BY4606" s="139"/>
    </row>
    <row r="4607" spans="1:77">
      <c r="A4607" s="74"/>
      <c r="D4607" s="70"/>
      <c r="N4607" s="70"/>
      <c r="BY4607" s="139"/>
    </row>
    <row r="4608" spans="1:77">
      <c r="A4608" s="74"/>
      <c r="D4608" s="70"/>
      <c r="N4608" s="70"/>
      <c r="BY4608" s="139"/>
    </row>
    <row r="4609" spans="1:77">
      <c r="A4609" s="74"/>
      <c r="D4609" s="70"/>
      <c r="N4609" s="70"/>
      <c r="BY4609" s="139"/>
    </row>
    <row r="4610" spans="1:77">
      <c r="A4610" s="74"/>
      <c r="D4610" s="70"/>
      <c r="N4610" s="70"/>
      <c r="BY4610" s="139"/>
    </row>
    <row r="4611" spans="1:77">
      <c r="A4611" s="74"/>
      <c r="D4611" s="70"/>
      <c r="N4611" s="70"/>
      <c r="BY4611" s="139"/>
    </row>
    <row r="4612" spans="1:77">
      <c r="A4612" s="74"/>
      <c r="D4612" s="70"/>
      <c r="N4612" s="70"/>
      <c r="BY4612" s="139"/>
    </row>
    <row r="4613" spans="1:77">
      <c r="A4613" s="74"/>
      <c r="D4613" s="70"/>
      <c r="N4613" s="70"/>
      <c r="BY4613" s="139"/>
    </row>
    <row r="4614" spans="1:77">
      <c r="A4614" s="74"/>
      <c r="D4614" s="70"/>
      <c r="N4614" s="70"/>
      <c r="BY4614" s="139"/>
    </row>
    <row r="4615" spans="1:77">
      <c r="A4615" s="74"/>
      <c r="D4615" s="70"/>
      <c r="N4615" s="70"/>
      <c r="BY4615" s="139"/>
    </row>
    <row r="4616" spans="1:77">
      <c r="A4616" s="74"/>
      <c r="D4616" s="70"/>
      <c r="N4616" s="70"/>
      <c r="BY4616" s="139"/>
    </row>
    <row r="4617" spans="1:77">
      <c r="A4617" s="74"/>
      <c r="D4617" s="70"/>
      <c r="N4617" s="70"/>
      <c r="BY4617" s="139"/>
    </row>
    <row r="4618" spans="1:77">
      <c r="A4618" s="74"/>
      <c r="D4618" s="70"/>
      <c r="N4618" s="70"/>
      <c r="BY4618" s="139"/>
    </row>
    <row r="4619" spans="1:77">
      <c r="A4619" s="74"/>
      <c r="D4619" s="70"/>
      <c r="N4619" s="70"/>
      <c r="BY4619" s="139"/>
    </row>
    <row r="4620" spans="1:77">
      <c r="A4620" s="74"/>
      <c r="D4620" s="70"/>
      <c r="N4620" s="70"/>
      <c r="BY4620" s="139"/>
    </row>
    <row r="4621" spans="1:77">
      <c r="A4621" s="74"/>
      <c r="D4621" s="70"/>
      <c r="N4621" s="70"/>
      <c r="BY4621" s="139"/>
    </row>
    <row r="4622" spans="1:77">
      <c r="A4622" s="74"/>
      <c r="D4622" s="70"/>
      <c r="N4622" s="70"/>
      <c r="BY4622" s="139"/>
    </row>
    <row r="4623" spans="1:77">
      <c r="A4623" s="74"/>
      <c r="D4623" s="70"/>
      <c r="N4623" s="70"/>
      <c r="BY4623" s="139"/>
    </row>
    <row r="4624" spans="1:77">
      <c r="A4624" s="74"/>
      <c r="D4624" s="70"/>
      <c r="N4624" s="70"/>
      <c r="BY4624" s="139"/>
    </row>
    <row r="4625" spans="1:77">
      <c r="A4625" s="74"/>
      <c r="D4625" s="70"/>
      <c r="N4625" s="70"/>
      <c r="BY4625" s="139"/>
    </row>
    <row r="4626" spans="1:77">
      <c r="A4626" s="74"/>
      <c r="D4626" s="70"/>
      <c r="N4626" s="70"/>
      <c r="BY4626" s="139"/>
    </row>
    <row r="4627" spans="1:77">
      <c r="A4627" s="74"/>
      <c r="D4627" s="70"/>
      <c r="N4627" s="70"/>
      <c r="BY4627" s="139"/>
    </row>
    <row r="4628" spans="1:77">
      <c r="A4628" s="74"/>
      <c r="D4628" s="70"/>
      <c r="N4628" s="70"/>
      <c r="BY4628" s="139"/>
    </row>
    <row r="4629" spans="1:77">
      <c r="A4629" s="74"/>
      <c r="D4629" s="70"/>
      <c r="N4629" s="70"/>
      <c r="BY4629" s="139"/>
    </row>
    <row r="4630" spans="1:77">
      <c r="A4630" s="74"/>
      <c r="D4630" s="70"/>
      <c r="N4630" s="70"/>
      <c r="BY4630" s="139"/>
    </row>
    <row r="4631" spans="1:77">
      <c r="A4631" s="74"/>
      <c r="D4631" s="70"/>
      <c r="N4631" s="70"/>
      <c r="BY4631" s="139"/>
    </row>
    <row r="4632" spans="1:77">
      <c r="A4632" s="74"/>
      <c r="D4632" s="70"/>
      <c r="N4632" s="70"/>
      <c r="BY4632" s="139"/>
    </row>
    <row r="4633" spans="1:77">
      <c r="A4633" s="74"/>
      <c r="D4633" s="70"/>
      <c r="N4633" s="70"/>
      <c r="BY4633" s="139"/>
    </row>
    <row r="4634" spans="1:77">
      <c r="A4634" s="74"/>
      <c r="D4634" s="70"/>
      <c r="N4634" s="70"/>
      <c r="BY4634" s="139"/>
    </row>
    <row r="4635" spans="1:77">
      <c r="A4635" s="74"/>
      <c r="D4635" s="70"/>
      <c r="N4635" s="70"/>
      <c r="BY4635" s="139"/>
    </row>
    <row r="4636" spans="1:77">
      <c r="A4636" s="74"/>
      <c r="D4636" s="70"/>
      <c r="N4636" s="70"/>
      <c r="BY4636" s="139"/>
    </row>
    <row r="4637" spans="1:77">
      <c r="A4637" s="74"/>
      <c r="D4637" s="70"/>
      <c r="N4637" s="70"/>
      <c r="BY4637" s="139"/>
    </row>
    <row r="4638" spans="1:77">
      <c r="A4638" s="74"/>
      <c r="D4638" s="70"/>
      <c r="N4638" s="70"/>
      <c r="BY4638" s="139"/>
    </row>
    <row r="4639" spans="1:77">
      <c r="A4639" s="74"/>
      <c r="D4639" s="70"/>
      <c r="N4639" s="70"/>
      <c r="BY4639" s="139"/>
    </row>
    <row r="4640" spans="1:77">
      <c r="A4640" s="74"/>
      <c r="D4640" s="70"/>
      <c r="N4640" s="70"/>
      <c r="BY4640" s="139"/>
    </row>
    <row r="4641" spans="1:77">
      <c r="A4641" s="74"/>
      <c r="D4641" s="70"/>
      <c r="N4641" s="70"/>
      <c r="BY4641" s="139"/>
    </row>
    <row r="4642" spans="1:77">
      <c r="A4642" s="74"/>
      <c r="D4642" s="70"/>
      <c r="N4642" s="70"/>
      <c r="BY4642" s="139"/>
    </row>
    <row r="4643" spans="1:77">
      <c r="A4643" s="74"/>
      <c r="D4643" s="70"/>
      <c r="N4643" s="70"/>
      <c r="BY4643" s="139"/>
    </row>
    <row r="4644" spans="1:77">
      <c r="A4644" s="74"/>
      <c r="D4644" s="70"/>
      <c r="N4644" s="70"/>
      <c r="BY4644" s="139"/>
    </row>
    <row r="4645" spans="1:77">
      <c r="A4645" s="74"/>
      <c r="D4645" s="70"/>
      <c r="N4645" s="70"/>
      <c r="BY4645" s="139"/>
    </row>
    <row r="4646" spans="1:77">
      <c r="A4646" s="74"/>
      <c r="D4646" s="70"/>
      <c r="N4646" s="70"/>
      <c r="BY4646" s="139"/>
    </row>
    <row r="4647" spans="1:77">
      <c r="A4647" s="74"/>
      <c r="D4647" s="70"/>
      <c r="N4647" s="70"/>
      <c r="BY4647" s="139"/>
    </row>
    <row r="4648" spans="1:77">
      <c r="A4648" s="74"/>
      <c r="D4648" s="70"/>
      <c r="N4648" s="70"/>
      <c r="BY4648" s="139"/>
    </row>
    <row r="4649" spans="1:77">
      <c r="A4649" s="74"/>
      <c r="D4649" s="70"/>
      <c r="N4649" s="70"/>
      <c r="BY4649" s="139"/>
    </row>
    <row r="4650" spans="1:77">
      <c r="A4650" s="74"/>
      <c r="D4650" s="70"/>
      <c r="N4650" s="70"/>
      <c r="BY4650" s="139"/>
    </row>
    <row r="4651" spans="1:77">
      <c r="A4651" s="74"/>
      <c r="D4651" s="70"/>
      <c r="N4651" s="70"/>
      <c r="BY4651" s="139"/>
    </row>
    <row r="4652" spans="1:77">
      <c r="A4652" s="74"/>
      <c r="D4652" s="70"/>
      <c r="N4652" s="70"/>
      <c r="BY4652" s="139"/>
    </row>
    <row r="4653" spans="1:77">
      <c r="A4653" s="74"/>
      <c r="D4653" s="70"/>
      <c r="N4653" s="70"/>
      <c r="BY4653" s="139"/>
    </row>
    <row r="4654" spans="1:77">
      <c r="A4654" s="74"/>
      <c r="D4654" s="70"/>
      <c r="N4654" s="70"/>
      <c r="BY4654" s="139"/>
    </row>
    <row r="4655" spans="1:77">
      <c r="A4655" s="74"/>
      <c r="D4655" s="70"/>
      <c r="N4655" s="70"/>
      <c r="BY4655" s="139"/>
    </row>
    <row r="4656" spans="1:77">
      <c r="A4656" s="74"/>
      <c r="D4656" s="70"/>
      <c r="N4656" s="70"/>
      <c r="BY4656" s="139"/>
    </row>
    <row r="4657" spans="1:77">
      <c r="A4657" s="74"/>
      <c r="D4657" s="70"/>
      <c r="N4657" s="70"/>
      <c r="BY4657" s="139"/>
    </row>
    <row r="4658" spans="1:77">
      <c r="A4658" s="74"/>
      <c r="D4658" s="70"/>
      <c r="N4658" s="70"/>
      <c r="BY4658" s="139"/>
    </row>
    <row r="4659" spans="1:77">
      <c r="A4659" s="74"/>
      <c r="D4659" s="70"/>
      <c r="N4659" s="70"/>
      <c r="BY4659" s="139"/>
    </row>
    <row r="4660" spans="1:77">
      <c r="A4660" s="74"/>
      <c r="D4660" s="70"/>
      <c r="N4660" s="70"/>
      <c r="BY4660" s="139"/>
    </row>
    <row r="4661" spans="1:77">
      <c r="A4661" s="74"/>
      <c r="D4661" s="70"/>
      <c r="N4661" s="70"/>
      <c r="BY4661" s="139"/>
    </row>
    <row r="4662" spans="1:77">
      <c r="A4662" s="74"/>
      <c r="D4662" s="70"/>
      <c r="N4662" s="70"/>
      <c r="BY4662" s="139"/>
    </row>
    <row r="4663" spans="1:77">
      <c r="A4663" s="74"/>
      <c r="D4663" s="70"/>
      <c r="N4663" s="70"/>
      <c r="BY4663" s="139"/>
    </row>
    <row r="4664" spans="1:77">
      <c r="A4664" s="74"/>
      <c r="D4664" s="70"/>
      <c r="N4664" s="70"/>
      <c r="BY4664" s="139"/>
    </row>
    <row r="4665" spans="1:77">
      <c r="A4665" s="74"/>
      <c r="D4665" s="70"/>
      <c r="N4665" s="70"/>
      <c r="BY4665" s="139"/>
    </row>
    <row r="4666" spans="1:77">
      <c r="A4666" s="74"/>
      <c r="D4666" s="70"/>
      <c r="N4666" s="70"/>
      <c r="BY4666" s="139"/>
    </row>
    <row r="4667" spans="1:77">
      <c r="A4667" s="74"/>
      <c r="D4667" s="70"/>
      <c r="N4667" s="70"/>
      <c r="BY4667" s="139"/>
    </row>
    <row r="4668" spans="1:77">
      <c r="A4668" s="74"/>
      <c r="D4668" s="70"/>
      <c r="N4668" s="70"/>
      <c r="BY4668" s="139"/>
    </row>
    <row r="4669" spans="1:77">
      <c r="A4669" s="74"/>
      <c r="D4669" s="70"/>
      <c r="N4669" s="70"/>
      <c r="BY4669" s="139"/>
    </row>
    <row r="4670" spans="1:77">
      <c r="A4670" s="74"/>
      <c r="D4670" s="70"/>
      <c r="N4670" s="70"/>
      <c r="BY4670" s="139"/>
    </row>
    <row r="4671" spans="1:77">
      <c r="A4671" s="74"/>
      <c r="D4671" s="70"/>
      <c r="N4671" s="70"/>
      <c r="BY4671" s="139"/>
    </row>
    <row r="4672" spans="1:77">
      <c r="A4672" s="74"/>
      <c r="D4672" s="70"/>
      <c r="N4672" s="70"/>
      <c r="BY4672" s="139"/>
    </row>
    <row r="4673" spans="1:77">
      <c r="A4673" s="74"/>
      <c r="D4673" s="70"/>
      <c r="N4673" s="70"/>
      <c r="BY4673" s="139"/>
    </row>
    <row r="4674" spans="1:77">
      <c r="A4674" s="74"/>
      <c r="D4674" s="70"/>
      <c r="N4674" s="70"/>
      <c r="BY4674" s="139"/>
    </row>
    <row r="4675" spans="1:77">
      <c r="A4675" s="74"/>
      <c r="D4675" s="70"/>
      <c r="N4675" s="70"/>
      <c r="BY4675" s="139"/>
    </row>
    <row r="4676" spans="1:77">
      <c r="A4676" s="74"/>
      <c r="D4676" s="70"/>
      <c r="N4676" s="70"/>
      <c r="BY4676" s="139"/>
    </row>
    <row r="4677" spans="1:77">
      <c r="A4677" s="74"/>
      <c r="D4677" s="70"/>
      <c r="N4677" s="70"/>
      <c r="BY4677" s="139"/>
    </row>
    <row r="4678" spans="1:77">
      <c r="A4678" s="74"/>
      <c r="D4678" s="70"/>
      <c r="N4678" s="70"/>
      <c r="BY4678" s="139"/>
    </row>
    <row r="4679" spans="1:77">
      <c r="A4679" s="74"/>
      <c r="D4679" s="70"/>
      <c r="N4679" s="70"/>
      <c r="BY4679" s="139"/>
    </row>
    <row r="4680" spans="1:77">
      <c r="A4680" s="74"/>
      <c r="D4680" s="70"/>
      <c r="N4680" s="70"/>
      <c r="BY4680" s="139"/>
    </row>
    <row r="4681" spans="1:77">
      <c r="A4681" s="74"/>
      <c r="D4681" s="70"/>
      <c r="N4681" s="70"/>
      <c r="BY4681" s="139"/>
    </row>
    <row r="4682" spans="1:77">
      <c r="A4682" s="74"/>
      <c r="D4682" s="70"/>
      <c r="N4682" s="70"/>
      <c r="BY4682" s="139"/>
    </row>
    <row r="4683" spans="1:77">
      <c r="A4683" s="74"/>
      <c r="D4683" s="70"/>
      <c r="N4683" s="70"/>
      <c r="BY4683" s="139"/>
    </row>
    <row r="4684" spans="1:77">
      <c r="A4684" s="74"/>
      <c r="D4684" s="70"/>
      <c r="N4684" s="70"/>
      <c r="BY4684" s="139"/>
    </row>
    <row r="4685" spans="1:77">
      <c r="A4685" s="74"/>
      <c r="D4685" s="70"/>
      <c r="N4685" s="70"/>
      <c r="BY4685" s="139"/>
    </row>
    <row r="4686" spans="1:77">
      <c r="A4686" s="74"/>
      <c r="D4686" s="70"/>
      <c r="N4686" s="70"/>
      <c r="BY4686" s="139"/>
    </row>
    <row r="4687" spans="1:77">
      <c r="A4687" s="74"/>
      <c r="D4687" s="70"/>
      <c r="N4687" s="70"/>
      <c r="BY4687" s="139"/>
    </row>
    <row r="4688" spans="1:77">
      <c r="A4688" s="74"/>
      <c r="D4688" s="70"/>
      <c r="N4688" s="70"/>
      <c r="BY4688" s="139"/>
    </row>
    <row r="4689" spans="1:77">
      <c r="A4689" s="74"/>
      <c r="D4689" s="70"/>
      <c r="N4689" s="70"/>
      <c r="BY4689" s="139"/>
    </row>
    <row r="4690" spans="1:77">
      <c r="A4690" s="74"/>
      <c r="D4690" s="70"/>
      <c r="N4690" s="70"/>
      <c r="BY4690" s="139"/>
    </row>
    <row r="4691" spans="1:77">
      <c r="A4691" s="74"/>
      <c r="D4691" s="70"/>
      <c r="N4691" s="70"/>
      <c r="BY4691" s="139"/>
    </row>
    <row r="4692" spans="1:77">
      <c r="A4692" s="74"/>
      <c r="D4692" s="70"/>
      <c r="N4692" s="70"/>
      <c r="BY4692" s="139"/>
    </row>
    <row r="4693" spans="1:77">
      <c r="A4693" s="74"/>
      <c r="D4693" s="70"/>
      <c r="N4693" s="70"/>
      <c r="BY4693" s="139"/>
    </row>
    <row r="4694" spans="1:77">
      <c r="A4694" s="74"/>
      <c r="D4694" s="70"/>
      <c r="N4694" s="70"/>
      <c r="BY4694" s="139"/>
    </row>
    <row r="4695" spans="1:77">
      <c r="A4695" s="74"/>
      <c r="D4695" s="70"/>
      <c r="N4695" s="70"/>
      <c r="BY4695" s="139"/>
    </row>
    <row r="4696" spans="1:77">
      <c r="A4696" s="74"/>
      <c r="D4696" s="70"/>
      <c r="N4696" s="70"/>
      <c r="BY4696" s="139"/>
    </row>
    <row r="4697" spans="1:77">
      <c r="A4697" s="74"/>
      <c r="D4697" s="70"/>
      <c r="N4697" s="70"/>
      <c r="BY4697" s="139"/>
    </row>
    <row r="4698" spans="1:77">
      <c r="A4698" s="74"/>
      <c r="D4698" s="70"/>
      <c r="N4698" s="70"/>
      <c r="BY4698" s="139"/>
    </row>
    <row r="4699" spans="1:77">
      <c r="A4699" s="74"/>
      <c r="D4699" s="70"/>
      <c r="N4699" s="70"/>
      <c r="BY4699" s="139"/>
    </row>
    <row r="4700" spans="1:77">
      <c r="A4700" s="74"/>
      <c r="D4700" s="70"/>
      <c r="N4700" s="70"/>
      <c r="BY4700" s="139"/>
    </row>
    <row r="4701" spans="1:77">
      <c r="A4701" s="74"/>
      <c r="D4701" s="70"/>
      <c r="N4701" s="70"/>
      <c r="BY4701" s="139"/>
    </row>
    <row r="4702" spans="1:77">
      <c r="A4702" s="74"/>
      <c r="D4702" s="70"/>
      <c r="N4702" s="70"/>
      <c r="BY4702" s="139"/>
    </row>
    <row r="4703" spans="1:77">
      <c r="A4703" s="74"/>
      <c r="D4703" s="70"/>
      <c r="N4703" s="70"/>
      <c r="BY4703" s="139"/>
    </row>
    <row r="4704" spans="1:77">
      <c r="A4704" s="74"/>
      <c r="D4704" s="70"/>
      <c r="N4704" s="70"/>
      <c r="BY4704" s="139"/>
    </row>
    <row r="4705" spans="1:77">
      <c r="A4705" s="74"/>
      <c r="D4705" s="70"/>
      <c r="N4705" s="70"/>
      <c r="BY4705" s="139"/>
    </row>
    <row r="4706" spans="1:77">
      <c r="A4706" s="74"/>
      <c r="D4706" s="70"/>
      <c r="N4706" s="70"/>
      <c r="BY4706" s="139"/>
    </row>
    <row r="4707" spans="1:77">
      <c r="A4707" s="74"/>
      <c r="D4707" s="70"/>
      <c r="N4707" s="70"/>
      <c r="BY4707" s="139"/>
    </row>
    <row r="4708" spans="1:77">
      <c r="A4708" s="74"/>
      <c r="D4708" s="70"/>
      <c r="N4708" s="70"/>
      <c r="BY4708" s="139"/>
    </row>
    <row r="4709" spans="1:77">
      <c r="A4709" s="74"/>
      <c r="D4709" s="70"/>
      <c r="N4709" s="70"/>
      <c r="BY4709" s="139"/>
    </row>
    <row r="4710" spans="1:77">
      <c r="A4710" s="74"/>
      <c r="D4710" s="70"/>
      <c r="N4710" s="70"/>
      <c r="BY4710" s="139"/>
    </row>
    <row r="4711" spans="1:77">
      <c r="A4711" s="74"/>
      <c r="D4711" s="70"/>
      <c r="N4711" s="70"/>
      <c r="BY4711" s="139"/>
    </row>
    <row r="4712" spans="1:77">
      <c r="A4712" s="74"/>
      <c r="D4712" s="70"/>
      <c r="N4712" s="70"/>
      <c r="BY4712" s="139"/>
    </row>
    <row r="4713" spans="1:77">
      <c r="A4713" s="74"/>
      <c r="D4713" s="70"/>
      <c r="N4713" s="70"/>
      <c r="BY4713" s="139"/>
    </row>
    <row r="4714" spans="1:77">
      <c r="A4714" s="74"/>
      <c r="D4714" s="70"/>
      <c r="N4714" s="70"/>
      <c r="BY4714" s="139"/>
    </row>
    <row r="4715" spans="1:77">
      <c r="A4715" s="74"/>
      <c r="D4715" s="70"/>
      <c r="N4715" s="70"/>
      <c r="BY4715" s="139"/>
    </row>
    <row r="4716" spans="1:77">
      <c r="A4716" s="74"/>
      <c r="D4716" s="70"/>
      <c r="N4716" s="70"/>
      <c r="BY4716" s="139"/>
    </row>
    <row r="4717" spans="1:77">
      <c r="A4717" s="74"/>
      <c r="D4717" s="70"/>
      <c r="N4717" s="70"/>
      <c r="BY4717" s="139"/>
    </row>
    <row r="4718" spans="1:77">
      <c r="A4718" s="74"/>
      <c r="D4718" s="70"/>
      <c r="N4718" s="70"/>
      <c r="BY4718" s="139"/>
    </row>
    <row r="4719" spans="1:77">
      <c r="A4719" s="74"/>
      <c r="D4719" s="70"/>
      <c r="N4719" s="70"/>
      <c r="BY4719" s="139"/>
    </row>
    <row r="4720" spans="1:77">
      <c r="A4720" s="74"/>
      <c r="D4720" s="70"/>
      <c r="N4720" s="70"/>
      <c r="BY4720" s="139"/>
    </row>
    <row r="4721" spans="1:77">
      <c r="A4721" s="74"/>
      <c r="D4721" s="70"/>
      <c r="N4721" s="70"/>
      <c r="BY4721" s="139"/>
    </row>
    <row r="4722" spans="1:77">
      <c r="A4722" s="74"/>
      <c r="D4722" s="70"/>
      <c r="N4722" s="70"/>
      <c r="BY4722" s="139"/>
    </row>
    <row r="4723" spans="1:77">
      <c r="A4723" s="74"/>
      <c r="D4723" s="70"/>
      <c r="N4723" s="70"/>
      <c r="BY4723" s="139"/>
    </row>
    <row r="4724" spans="1:77">
      <c r="A4724" s="74"/>
      <c r="D4724" s="70"/>
      <c r="N4724" s="70"/>
      <c r="BY4724" s="139"/>
    </row>
    <row r="4725" spans="1:77">
      <c r="A4725" s="74"/>
      <c r="D4725" s="70"/>
      <c r="N4725" s="70"/>
      <c r="BY4725" s="139"/>
    </row>
    <row r="4726" spans="1:77">
      <c r="A4726" s="74"/>
      <c r="D4726" s="70"/>
      <c r="N4726" s="70"/>
      <c r="BY4726" s="139"/>
    </row>
    <row r="4727" spans="1:77">
      <c r="A4727" s="74"/>
      <c r="D4727" s="70"/>
      <c r="N4727" s="70"/>
      <c r="BY4727" s="139"/>
    </row>
    <row r="4728" spans="1:77">
      <c r="A4728" s="74"/>
      <c r="D4728" s="70"/>
      <c r="N4728" s="70"/>
      <c r="BY4728" s="139"/>
    </row>
    <row r="4729" spans="1:77">
      <c r="A4729" s="74"/>
      <c r="D4729" s="70"/>
      <c r="N4729" s="70"/>
      <c r="BY4729" s="139"/>
    </row>
    <row r="4730" spans="1:77">
      <c r="A4730" s="74"/>
      <c r="D4730" s="70"/>
      <c r="N4730" s="70"/>
      <c r="BY4730" s="139"/>
    </row>
    <row r="4731" spans="1:77">
      <c r="A4731" s="74"/>
      <c r="D4731" s="70"/>
      <c r="N4731" s="70"/>
      <c r="BY4731" s="139"/>
    </row>
    <row r="4732" spans="1:77">
      <c r="A4732" s="74"/>
      <c r="D4732" s="70"/>
      <c r="N4732" s="70"/>
      <c r="BY4732" s="139"/>
    </row>
    <row r="4733" spans="1:77">
      <c r="A4733" s="74"/>
      <c r="D4733" s="70"/>
      <c r="N4733" s="70"/>
      <c r="BY4733" s="139"/>
    </row>
    <row r="4734" spans="1:77">
      <c r="A4734" s="74"/>
      <c r="D4734" s="70"/>
      <c r="N4734" s="70"/>
      <c r="BY4734" s="139"/>
    </row>
    <row r="4735" spans="1:77">
      <c r="A4735" s="74"/>
      <c r="D4735" s="70"/>
      <c r="N4735" s="70"/>
      <c r="BY4735" s="139"/>
    </row>
    <row r="4736" spans="1:77">
      <c r="A4736" s="74"/>
      <c r="D4736" s="70"/>
      <c r="N4736" s="70"/>
      <c r="BY4736" s="139"/>
    </row>
    <row r="4737" spans="1:77">
      <c r="A4737" s="74"/>
      <c r="D4737" s="70"/>
      <c r="N4737" s="70"/>
      <c r="BY4737" s="139"/>
    </row>
    <row r="4738" spans="1:77">
      <c r="A4738" s="74"/>
      <c r="D4738" s="70"/>
      <c r="N4738" s="70"/>
      <c r="BY4738" s="139"/>
    </row>
    <row r="4739" spans="1:77">
      <c r="A4739" s="74"/>
      <c r="D4739" s="70"/>
      <c r="N4739" s="70"/>
      <c r="BY4739" s="139"/>
    </row>
    <row r="4740" spans="1:77">
      <c r="A4740" s="74"/>
      <c r="D4740" s="70"/>
      <c r="N4740" s="70"/>
      <c r="BY4740" s="139"/>
    </row>
    <row r="4741" spans="1:77">
      <c r="A4741" s="74"/>
      <c r="D4741" s="70"/>
      <c r="N4741" s="70"/>
      <c r="BY4741" s="139"/>
    </row>
    <row r="4742" spans="1:77">
      <c r="A4742" s="74"/>
      <c r="D4742" s="70"/>
      <c r="N4742" s="70"/>
      <c r="BY4742" s="139"/>
    </row>
    <row r="4743" spans="1:77">
      <c r="A4743" s="74"/>
      <c r="D4743" s="70"/>
      <c r="N4743" s="70"/>
      <c r="BY4743" s="139"/>
    </row>
    <row r="4744" spans="1:77">
      <c r="A4744" s="74"/>
      <c r="D4744" s="70"/>
      <c r="N4744" s="70"/>
      <c r="BY4744" s="139"/>
    </row>
    <row r="4745" spans="1:77">
      <c r="A4745" s="74"/>
      <c r="D4745" s="70"/>
      <c r="N4745" s="70"/>
      <c r="BY4745" s="139"/>
    </row>
    <row r="4746" spans="1:77">
      <c r="A4746" s="74"/>
      <c r="D4746" s="70"/>
      <c r="N4746" s="70"/>
      <c r="BY4746" s="139"/>
    </row>
    <row r="4747" spans="1:77">
      <c r="A4747" s="74"/>
      <c r="D4747" s="70"/>
      <c r="N4747" s="70"/>
      <c r="BY4747" s="139"/>
    </row>
    <row r="4748" spans="1:77">
      <c r="A4748" s="74"/>
      <c r="D4748" s="70"/>
      <c r="N4748" s="70"/>
      <c r="BY4748" s="139"/>
    </row>
    <row r="4749" spans="1:77">
      <c r="A4749" s="74"/>
      <c r="D4749" s="70"/>
      <c r="N4749" s="70"/>
      <c r="BY4749" s="139"/>
    </row>
    <row r="4750" spans="1:77">
      <c r="A4750" s="74"/>
      <c r="D4750" s="70"/>
      <c r="N4750" s="70"/>
      <c r="BY4750" s="139"/>
    </row>
    <row r="4751" spans="1:77">
      <c r="A4751" s="74"/>
      <c r="D4751" s="70"/>
      <c r="N4751" s="70"/>
      <c r="BY4751" s="139"/>
    </row>
    <row r="4752" spans="1:77">
      <c r="A4752" s="74"/>
      <c r="D4752" s="70"/>
      <c r="N4752" s="70"/>
      <c r="BY4752" s="139"/>
    </row>
    <row r="4753" spans="1:77">
      <c r="A4753" s="74"/>
      <c r="D4753" s="70"/>
      <c r="N4753" s="70"/>
      <c r="BY4753" s="139"/>
    </row>
    <row r="4754" spans="1:77">
      <c r="A4754" s="74"/>
      <c r="D4754" s="70"/>
      <c r="N4754" s="70"/>
      <c r="BY4754" s="139"/>
    </row>
    <row r="4755" spans="1:77">
      <c r="A4755" s="74"/>
      <c r="D4755" s="70"/>
      <c r="N4755" s="70"/>
      <c r="BY4755" s="139"/>
    </row>
    <row r="4756" spans="1:77">
      <c r="A4756" s="74"/>
      <c r="D4756" s="70"/>
      <c r="N4756" s="70"/>
      <c r="BY4756" s="139"/>
    </row>
    <row r="4757" spans="1:77">
      <c r="A4757" s="74"/>
      <c r="D4757" s="70"/>
      <c r="N4757" s="70"/>
      <c r="BY4757" s="139"/>
    </row>
    <row r="4758" spans="1:77">
      <c r="A4758" s="74"/>
      <c r="D4758" s="70"/>
      <c r="N4758" s="70"/>
      <c r="BY4758" s="139"/>
    </row>
    <row r="4759" spans="1:77">
      <c r="A4759" s="74"/>
      <c r="D4759" s="70"/>
      <c r="N4759" s="70"/>
      <c r="BY4759" s="139"/>
    </row>
    <row r="4760" spans="1:77">
      <c r="A4760" s="74"/>
      <c r="D4760" s="70"/>
      <c r="N4760" s="70"/>
      <c r="BY4760" s="139"/>
    </row>
    <row r="4761" spans="1:77">
      <c r="A4761" s="74"/>
      <c r="D4761" s="70"/>
      <c r="N4761" s="70"/>
      <c r="BY4761" s="139"/>
    </row>
    <row r="4762" spans="1:77">
      <c r="A4762" s="74"/>
      <c r="D4762" s="70"/>
      <c r="N4762" s="70"/>
      <c r="BY4762" s="139"/>
    </row>
    <row r="4763" spans="1:77">
      <c r="A4763" s="74"/>
      <c r="D4763" s="70"/>
      <c r="N4763" s="70"/>
      <c r="BY4763" s="139"/>
    </row>
    <row r="4764" spans="1:77">
      <c r="A4764" s="74"/>
      <c r="D4764" s="70"/>
      <c r="N4764" s="70"/>
      <c r="BY4764" s="139"/>
    </row>
    <row r="4765" spans="1:77">
      <c r="A4765" s="74"/>
      <c r="D4765" s="70"/>
      <c r="N4765" s="70"/>
      <c r="BY4765" s="139"/>
    </row>
    <row r="4766" spans="1:77">
      <c r="A4766" s="74"/>
      <c r="D4766" s="70"/>
      <c r="N4766" s="70"/>
      <c r="BY4766" s="139"/>
    </row>
    <row r="4767" spans="1:77">
      <c r="A4767" s="74"/>
      <c r="D4767" s="70"/>
      <c r="N4767" s="70"/>
      <c r="BY4767" s="139"/>
    </row>
    <row r="4768" spans="1:77">
      <c r="A4768" s="74"/>
      <c r="D4768" s="70"/>
      <c r="N4768" s="70"/>
      <c r="BY4768" s="139"/>
    </row>
    <row r="4769" spans="1:77">
      <c r="A4769" s="74"/>
      <c r="D4769" s="70"/>
      <c r="N4769" s="70"/>
      <c r="BY4769" s="139"/>
    </row>
    <row r="4770" spans="1:77">
      <c r="A4770" s="74"/>
      <c r="D4770" s="70"/>
      <c r="N4770" s="70"/>
      <c r="BY4770" s="139"/>
    </row>
    <row r="4771" spans="1:77">
      <c r="A4771" s="74"/>
      <c r="D4771" s="70"/>
      <c r="N4771" s="70"/>
      <c r="BY4771" s="139"/>
    </row>
    <row r="4772" spans="1:77">
      <c r="A4772" s="74"/>
      <c r="D4772" s="70"/>
      <c r="N4772" s="70"/>
      <c r="BY4772" s="139"/>
    </row>
    <row r="4773" spans="1:77">
      <c r="A4773" s="74"/>
      <c r="D4773" s="70"/>
      <c r="N4773" s="70"/>
      <c r="BY4773" s="139"/>
    </row>
    <row r="4774" spans="1:77">
      <c r="A4774" s="74"/>
      <c r="D4774" s="70"/>
      <c r="N4774" s="70"/>
      <c r="BY4774" s="139"/>
    </row>
    <row r="4775" spans="1:77">
      <c r="A4775" s="74"/>
      <c r="D4775" s="70"/>
      <c r="N4775" s="70"/>
      <c r="BY4775" s="139"/>
    </row>
    <row r="4776" spans="1:77">
      <c r="A4776" s="74"/>
      <c r="D4776" s="70"/>
      <c r="N4776" s="70"/>
      <c r="BY4776" s="139"/>
    </row>
    <row r="4777" spans="1:77">
      <c r="A4777" s="74"/>
      <c r="D4777" s="70"/>
      <c r="N4777" s="70"/>
      <c r="BY4777" s="139"/>
    </row>
    <row r="4778" spans="1:77">
      <c r="A4778" s="74"/>
      <c r="D4778" s="70"/>
      <c r="N4778" s="70"/>
      <c r="BY4778" s="139"/>
    </row>
    <row r="4779" spans="1:77">
      <c r="A4779" s="74"/>
      <c r="D4779" s="70"/>
      <c r="N4779" s="70"/>
      <c r="BY4779" s="139"/>
    </row>
    <row r="4780" spans="1:77">
      <c r="A4780" s="74"/>
      <c r="D4780" s="70"/>
      <c r="N4780" s="70"/>
      <c r="BY4780" s="139"/>
    </row>
    <row r="4781" spans="1:77">
      <c r="A4781" s="74"/>
      <c r="D4781" s="70"/>
      <c r="N4781" s="70"/>
      <c r="BY4781" s="139"/>
    </row>
    <row r="4782" spans="1:77">
      <c r="A4782" s="74"/>
      <c r="D4782" s="70"/>
      <c r="N4782" s="70"/>
      <c r="BY4782" s="139"/>
    </row>
    <row r="4783" spans="1:77">
      <c r="A4783" s="74"/>
      <c r="D4783" s="70"/>
      <c r="N4783" s="70"/>
      <c r="BY4783" s="139"/>
    </row>
    <row r="4784" spans="1:77">
      <c r="A4784" s="74"/>
      <c r="D4784" s="70"/>
      <c r="N4784" s="70"/>
      <c r="BY4784" s="139"/>
    </row>
    <row r="4785" spans="1:77">
      <c r="A4785" s="74"/>
      <c r="D4785" s="70"/>
      <c r="N4785" s="70"/>
      <c r="BY4785" s="139"/>
    </row>
    <row r="4786" spans="1:77">
      <c r="A4786" s="74"/>
      <c r="D4786" s="70"/>
      <c r="N4786" s="70"/>
      <c r="BY4786" s="139"/>
    </row>
    <row r="4787" spans="1:77">
      <c r="A4787" s="74"/>
      <c r="D4787" s="70"/>
      <c r="N4787" s="70"/>
      <c r="BY4787" s="139"/>
    </row>
    <row r="4788" spans="1:77">
      <c r="A4788" s="74"/>
      <c r="D4788" s="70"/>
      <c r="N4788" s="70"/>
      <c r="BY4788" s="139"/>
    </row>
    <row r="4789" spans="1:77">
      <c r="A4789" s="74"/>
      <c r="D4789" s="70"/>
      <c r="N4789" s="70"/>
      <c r="BY4789" s="139"/>
    </row>
    <row r="4790" spans="1:77">
      <c r="A4790" s="74"/>
      <c r="D4790" s="70"/>
      <c r="N4790" s="70"/>
      <c r="BY4790" s="139"/>
    </row>
    <row r="4791" spans="1:77">
      <c r="A4791" s="74"/>
      <c r="D4791" s="70"/>
      <c r="N4791" s="70"/>
      <c r="BY4791" s="139"/>
    </row>
    <row r="4792" spans="1:77">
      <c r="A4792" s="74"/>
      <c r="D4792" s="70"/>
      <c r="N4792" s="70"/>
      <c r="BY4792" s="139"/>
    </row>
    <row r="4793" spans="1:77">
      <c r="A4793" s="74"/>
      <c r="D4793" s="70"/>
      <c r="N4793" s="70"/>
      <c r="BY4793" s="139"/>
    </row>
    <row r="4794" spans="1:77">
      <c r="A4794" s="74"/>
      <c r="D4794" s="70"/>
      <c r="N4794" s="70"/>
      <c r="BY4794" s="139"/>
    </row>
    <row r="4795" spans="1:77">
      <c r="A4795" s="74"/>
      <c r="D4795" s="70"/>
      <c r="N4795" s="70"/>
      <c r="BY4795" s="139"/>
    </row>
    <row r="4796" spans="1:77">
      <c r="A4796" s="74"/>
      <c r="D4796" s="70"/>
      <c r="N4796" s="70"/>
      <c r="BY4796" s="139"/>
    </row>
    <row r="4797" spans="1:77">
      <c r="A4797" s="74"/>
      <c r="D4797" s="70"/>
      <c r="N4797" s="70"/>
      <c r="BY4797" s="139"/>
    </row>
    <row r="4798" spans="1:77">
      <c r="A4798" s="74"/>
      <c r="D4798" s="70"/>
      <c r="N4798" s="70"/>
      <c r="BY4798" s="139"/>
    </row>
    <row r="4799" spans="1:77">
      <c r="A4799" s="74"/>
      <c r="D4799" s="70"/>
      <c r="N4799" s="70"/>
      <c r="BY4799" s="139"/>
    </row>
    <row r="4800" spans="1:77">
      <c r="A4800" s="74"/>
      <c r="D4800" s="70"/>
      <c r="N4800" s="70"/>
      <c r="BY4800" s="139"/>
    </row>
    <row r="4801" spans="1:77">
      <c r="A4801" s="74"/>
      <c r="D4801" s="70"/>
      <c r="N4801" s="70"/>
      <c r="BY4801" s="139"/>
    </row>
    <row r="4802" spans="1:77">
      <c r="A4802" s="74"/>
      <c r="D4802" s="70"/>
      <c r="N4802" s="70"/>
      <c r="BY4802" s="139"/>
    </row>
    <row r="4803" spans="1:77">
      <c r="A4803" s="74"/>
      <c r="D4803" s="70"/>
      <c r="N4803" s="70"/>
      <c r="BY4803" s="139"/>
    </row>
    <row r="4804" spans="1:77">
      <c r="A4804" s="74"/>
      <c r="D4804" s="70"/>
      <c r="N4804" s="70"/>
      <c r="BY4804" s="139"/>
    </row>
    <row r="4805" spans="1:77">
      <c r="A4805" s="74"/>
      <c r="D4805" s="70"/>
      <c r="N4805" s="70"/>
      <c r="BY4805" s="139"/>
    </row>
    <row r="4806" spans="1:77">
      <c r="A4806" s="74"/>
      <c r="D4806" s="70"/>
      <c r="N4806" s="70"/>
      <c r="BY4806" s="139"/>
    </row>
    <row r="4807" spans="1:77">
      <c r="A4807" s="74"/>
      <c r="D4807" s="70"/>
      <c r="N4807" s="70"/>
      <c r="BY4807" s="139"/>
    </row>
    <row r="4808" spans="1:77">
      <c r="A4808" s="74"/>
      <c r="D4808" s="70"/>
      <c r="N4808" s="70"/>
      <c r="BY4808" s="139"/>
    </row>
    <row r="4809" spans="1:77">
      <c r="A4809" s="74"/>
      <c r="D4809" s="70"/>
      <c r="N4809" s="70"/>
      <c r="BY4809" s="139"/>
    </row>
    <row r="4810" spans="1:77">
      <c r="A4810" s="74"/>
      <c r="D4810" s="70"/>
      <c r="N4810" s="70"/>
      <c r="BY4810" s="139"/>
    </row>
    <row r="4811" spans="1:77">
      <c r="A4811" s="74"/>
      <c r="D4811" s="70"/>
      <c r="N4811" s="70"/>
      <c r="BY4811" s="139"/>
    </row>
    <row r="4812" spans="1:77">
      <c r="A4812" s="74"/>
      <c r="D4812" s="70"/>
      <c r="N4812" s="70"/>
      <c r="BY4812" s="139"/>
    </row>
    <row r="4813" spans="1:77">
      <c r="A4813" s="74"/>
      <c r="D4813" s="70"/>
      <c r="N4813" s="70"/>
      <c r="BY4813" s="139"/>
    </row>
    <row r="4814" spans="1:77">
      <c r="A4814" s="74"/>
      <c r="D4814" s="70"/>
      <c r="N4814" s="70"/>
      <c r="BY4814" s="139"/>
    </row>
    <row r="4815" spans="1:77">
      <c r="A4815" s="74"/>
      <c r="D4815" s="70"/>
      <c r="N4815" s="70"/>
      <c r="BY4815" s="139"/>
    </row>
    <row r="4816" spans="1:77">
      <c r="A4816" s="74"/>
      <c r="D4816" s="70"/>
      <c r="N4816" s="70"/>
      <c r="BY4816" s="139"/>
    </row>
    <row r="4817" spans="1:77">
      <c r="A4817" s="74"/>
      <c r="D4817" s="70"/>
      <c r="N4817" s="70"/>
      <c r="BY4817" s="139"/>
    </row>
    <row r="4818" spans="1:77">
      <c r="A4818" s="74"/>
      <c r="D4818" s="70"/>
      <c r="N4818" s="70"/>
      <c r="BY4818" s="139"/>
    </row>
    <row r="4819" spans="1:77">
      <c r="A4819" s="74"/>
      <c r="D4819" s="70"/>
      <c r="N4819" s="70"/>
      <c r="BY4819" s="139"/>
    </row>
    <row r="4820" spans="1:77">
      <c r="A4820" s="74"/>
      <c r="D4820" s="70"/>
      <c r="N4820" s="70"/>
      <c r="BY4820" s="139"/>
    </row>
    <row r="4821" spans="1:77">
      <c r="A4821" s="74"/>
      <c r="D4821" s="70"/>
      <c r="N4821" s="70"/>
      <c r="BY4821" s="139"/>
    </row>
    <row r="4822" spans="1:77">
      <c r="A4822" s="74"/>
      <c r="D4822" s="70"/>
      <c r="N4822" s="70"/>
      <c r="BY4822" s="139"/>
    </row>
    <row r="4823" spans="1:77">
      <c r="A4823" s="74"/>
      <c r="D4823" s="70"/>
      <c r="N4823" s="70"/>
      <c r="BY4823" s="139"/>
    </row>
    <row r="4824" spans="1:77">
      <c r="A4824" s="74"/>
      <c r="D4824" s="70"/>
      <c r="N4824" s="70"/>
      <c r="BY4824" s="139"/>
    </row>
    <row r="4825" spans="1:77">
      <c r="A4825" s="74"/>
      <c r="D4825" s="70"/>
      <c r="N4825" s="70"/>
      <c r="BY4825" s="139"/>
    </row>
    <row r="4826" spans="1:77">
      <c r="A4826" s="74"/>
      <c r="D4826" s="70"/>
      <c r="N4826" s="70"/>
      <c r="BY4826" s="139"/>
    </row>
    <row r="4827" spans="1:77">
      <c r="A4827" s="74"/>
      <c r="D4827" s="70"/>
      <c r="N4827" s="70"/>
      <c r="BY4827" s="139"/>
    </row>
    <row r="4828" spans="1:77">
      <c r="A4828" s="74"/>
      <c r="D4828" s="70"/>
      <c r="N4828" s="70"/>
      <c r="BY4828" s="139"/>
    </row>
    <row r="4829" spans="1:77">
      <c r="A4829" s="74"/>
      <c r="D4829" s="70"/>
      <c r="N4829" s="70"/>
      <c r="BY4829" s="139"/>
    </row>
    <row r="4830" spans="1:77">
      <c r="A4830" s="74"/>
      <c r="D4830" s="70"/>
      <c r="N4830" s="70"/>
      <c r="BY4830" s="139"/>
    </row>
    <row r="4831" spans="1:77">
      <c r="A4831" s="74"/>
      <c r="D4831" s="70"/>
      <c r="N4831" s="70"/>
      <c r="BY4831" s="139"/>
    </row>
    <row r="4832" spans="1:77">
      <c r="A4832" s="74"/>
      <c r="D4832" s="70"/>
      <c r="N4832" s="70"/>
      <c r="BY4832" s="139"/>
    </row>
    <row r="4833" spans="1:77">
      <c r="A4833" s="74"/>
      <c r="D4833" s="70"/>
      <c r="N4833" s="70"/>
      <c r="BY4833" s="139"/>
    </row>
    <row r="4834" spans="1:77">
      <c r="A4834" s="74"/>
      <c r="D4834" s="70"/>
      <c r="N4834" s="70"/>
      <c r="BY4834" s="139"/>
    </row>
    <row r="4835" spans="1:77">
      <c r="A4835" s="74"/>
      <c r="D4835" s="70"/>
      <c r="N4835" s="70"/>
      <c r="BY4835" s="139"/>
    </row>
    <row r="4836" spans="1:77">
      <c r="A4836" s="74"/>
      <c r="D4836" s="70"/>
      <c r="N4836" s="70"/>
      <c r="BY4836" s="139"/>
    </row>
    <row r="4837" spans="1:77">
      <c r="A4837" s="74"/>
      <c r="D4837" s="70"/>
      <c r="N4837" s="70"/>
      <c r="BY4837" s="139"/>
    </row>
    <row r="4838" spans="1:77">
      <c r="A4838" s="74"/>
      <c r="D4838" s="70"/>
      <c r="N4838" s="70"/>
      <c r="BY4838" s="139"/>
    </row>
    <row r="4839" spans="1:77">
      <c r="A4839" s="74"/>
      <c r="D4839" s="70"/>
      <c r="N4839" s="70"/>
      <c r="BY4839" s="139"/>
    </row>
    <row r="4840" spans="1:77">
      <c r="A4840" s="74"/>
      <c r="D4840" s="70"/>
      <c r="N4840" s="70"/>
      <c r="BY4840" s="139"/>
    </row>
    <row r="4841" spans="1:77">
      <c r="A4841" s="74"/>
      <c r="D4841" s="70"/>
      <c r="N4841" s="70"/>
      <c r="BY4841" s="139"/>
    </row>
    <row r="4842" spans="1:77">
      <c r="A4842" s="74"/>
      <c r="D4842" s="70"/>
      <c r="N4842" s="70"/>
      <c r="BY4842" s="139"/>
    </row>
    <row r="4843" spans="1:77">
      <c r="A4843" s="74"/>
      <c r="D4843" s="70"/>
      <c r="N4843" s="70"/>
      <c r="BY4843" s="139"/>
    </row>
    <row r="4844" spans="1:77">
      <c r="A4844" s="74"/>
      <c r="D4844" s="70"/>
      <c r="N4844" s="70"/>
      <c r="BY4844" s="139"/>
    </row>
    <row r="4845" spans="1:77">
      <c r="A4845" s="74"/>
      <c r="D4845" s="70"/>
      <c r="N4845" s="70"/>
      <c r="BY4845" s="139"/>
    </row>
    <row r="4846" spans="1:77">
      <c r="A4846" s="74"/>
      <c r="D4846" s="70"/>
      <c r="N4846" s="70"/>
      <c r="BY4846" s="139"/>
    </row>
    <row r="4847" spans="1:77">
      <c r="A4847" s="74"/>
      <c r="D4847" s="70"/>
      <c r="N4847" s="70"/>
      <c r="BY4847" s="139"/>
    </row>
    <row r="4848" spans="1:77">
      <c r="A4848" s="74"/>
      <c r="D4848" s="70"/>
      <c r="N4848" s="70"/>
      <c r="BY4848" s="139"/>
    </row>
    <row r="4849" spans="1:77">
      <c r="A4849" s="74"/>
      <c r="D4849" s="70"/>
      <c r="N4849" s="70"/>
      <c r="BY4849" s="139"/>
    </row>
    <row r="4850" spans="1:77">
      <c r="A4850" s="74"/>
      <c r="D4850" s="70"/>
      <c r="N4850" s="70"/>
      <c r="BY4850" s="139"/>
    </row>
    <row r="4851" spans="1:77">
      <c r="A4851" s="74"/>
      <c r="D4851" s="70"/>
      <c r="N4851" s="70"/>
      <c r="BY4851" s="139"/>
    </row>
    <row r="4852" spans="1:77">
      <c r="A4852" s="74"/>
      <c r="D4852" s="70"/>
      <c r="N4852" s="70"/>
      <c r="BY4852" s="139"/>
    </row>
    <row r="4853" spans="1:77">
      <c r="A4853" s="74"/>
      <c r="D4853" s="70"/>
      <c r="N4853" s="70"/>
      <c r="BY4853" s="139"/>
    </row>
    <row r="4854" spans="1:77">
      <c r="A4854" s="74"/>
      <c r="D4854" s="70"/>
      <c r="N4854" s="70"/>
      <c r="BY4854" s="139"/>
    </row>
    <row r="4855" spans="1:77">
      <c r="A4855" s="74"/>
      <c r="D4855" s="70"/>
      <c r="N4855" s="70"/>
      <c r="BY4855" s="139"/>
    </row>
    <row r="4856" spans="1:77">
      <c r="A4856" s="74"/>
      <c r="D4856" s="70"/>
      <c r="N4856" s="70"/>
      <c r="BY4856" s="139"/>
    </row>
    <row r="4857" spans="1:77">
      <c r="A4857" s="74"/>
      <c r="D4857" s="70"/>
      <c r="N4857" s="70"/>
      <c r="BY4857" s="139"/>
    </row>
    <row r="4858" spans="1:77">
      <c r="A4858" s="74"/>
      <c r="D4858" s="70"/>
      <c r="N4858" s="70"/>
      <c r="BY4858" s="139"/>
    </row>
    <row r="4859" spans="1:77">
      <c r="A4859" s="74"/>
      <c r="D4859" s="70"/>
      <c r="N4859" s="70"/>
      <c r="BY4859" s="139"/>
    </row>
    <row r="4860" spans="1:77">
      <c r="A4860" s="74"/>
      <c r="D4860" s="70"/>
      <c r="N4860" s="70"/>
      <c r="BY4860" s="139"/>
    </row>
    <row r="4861" spans="1:77">
      <c r="A4861" s="74"/>
      <c r="D4861" s="70"/>
      <c r="N4861" s="70"/>
      <c r="BY4861" s="139"/>
    </row>
    <row r="4862" spans="1:77">
      <c r="A4862" s="74"/>
      <c r="D4862" s="70"/>
      <c r="N4862" s="70"/>
      <c r="BY4862" s="139"/>
    </row>
    <row r="4863" spans="1:77">
      <c r="A4863" s="74"/>
      <c r="D4863" s="70"/>
      <c r="N4863" s="70"/>
      <c r="BY4863" s="139"/>
    </row>
    <row r="4864" spans="1:77">
      <c r="A4864" s="74"/>
      <c r="D4864" s="70"/>
      <c r="N4864" s="70"/>
      <c r="BY4864" s="139"/>
    </row>
    <row r="4865" spans="1:77">
      <c r="A4865" s="74"/>
      <c r="D4865" s="70"/>
      <c r="N4865" s="70"/>
      <c r="BY4865" s="139"/>
    </row>
    <row r="4866" spans="1:77">
      <c r="A4866" s="74"/>
      <c r="D4866" s="70"/>
      <c r="N4866" s="70"/>
      <c r="BY4866" s="139"/>
    </row>
    <row r="4867" spans="1:77">
      <c r="A4867" s="74"/>
      <c r="D4867" s="70"/>
      <c r="N4867" s="70"/>
      <c r="BY4867" s="139"/>
    </row>
    <row r="4868" spans="1:77">
      <c r="A4868" s="74"/>
      <c r="D4868" s="70"/>
      <c r="N4868" s="70"/>
      <c r="BY4868" s="139"/>
    </row>
    <row r="4869" spans="1:77">
      <c r="A4869" s="74"/>
      <c r="D4869" s="70"/>
      <c r="N4869" s="70"/>
      <c r="BY4869" s="139"/>
    </row>
    <row r="4870" spans="1:77">
      <c r="A4870" s="74"/>
      <c r="D4870" s="70"/>
      <c r="N4870" s="70"/>
      <c r="BY4870" s="139"/>
    </row>
    <row r="4871" spans="1:77">
      <c r="A4871" s="74"/>
      <c r="D4871" s="70"/>
      <c r="N4871" s="70"/>
      <c r="BY4871" s="139"/>
    </row>
    <row r="4872" spans="1:77">
      <c r="A4872" s="74"/>
      <c r="D4872" s="70"/>
      <c r="N4872" s="70"/>
      <c r="BY4872" s="139"/>
    </row>
    <row r="4873" spans="1:77">
      <c r="A4873" s="74"/>
      <c r="D4873" s="70"/>
      <c r="N4873" s="70"/>
      <c r="BY4873" s="139"/>
    </row>
    <row r="4874" spans="1:77">
      <c r="A4874" s="74"/>
      <c r="D4874" s="70"/>
      <c r="N4874" s="70"/>
      <c r="BY4874" s="139"/>
    </row>
    <row r="4875" spans="1:77">
      <c r="A4875" s="74"/>
      <c r="D4875" s="70"/>
      <c r="N4875" s="70"/>
      <c r="BY4875" s="139"/>
    </row>
    <row r="4876" spans="1:77">
      <c r="A4876" s="74"/>
      <c r="D4876" s="70"/>
      <c r="N4876" s="70"/>
      <c r="BY4876" s="139"/>
    </row>
    <row r="4877" spans="1:77">
      <c r="A4877" s="74"/>
      <c r="D4877" s="70"/>
      <c r="N4877" s="70"/>
      <c r="BY4877" s="139"/>
    </row>
    <row r="4878" spans="1:77">
      <c r="A4878" s="74"/>
      <c r="D4878" s="70"/>
      <c r="N4878" s="70"/>
      <c r="BY4878" s="139"/>
    </row>
    <row r="4879" spans="1:77">
      <c r="A4879" s="74"/>
      <c r="D4879" s="70"/>
      <c r="N4879" s="70"/>
      <c r="BY4879" s="139"/>
    </row>
    <row r="4880" spans="1:77">
      <c r="A4880" s="74"/>
      <c r="D4880" s="70"/>
      <c r="N4880" s="70"/>
      <c r="BY4880" s="139"/>
    </row>
    <row r="4881" spans="1:77">
      <c r="A4881" s="74"/>
      <c r="D4881" s="70"/>
      <c r="N4881" s="70"/>
      <c r="BY4881" s="139"/>
    </row>
    <row r="4882" spans="1:77">
      <c r="A4882" s="74"/>
      <c r="D4882" s="70"/>
      <c r="N4882" s="70"/>
      <c r="BY4882" s="139"/>
    </row>
    <row r="4883" spans="1:77">
      <c r="A4883" s="74"/>
      <c r="D4883" s="70"/>
      <c r="N4883" s="70"/>
      <c r="BY4883" s="139"/>
    </row>
    <row r="4884" spans="1:77">
      <c r="A4884" s="74"/>
      <c r="D4884" s="70"/>
      <c r="N4884" s="70"/>
      <c r="BY4884" s="139"/>
    </row>
    <row r="4885" spans="1:77">
      <c r="A4885" s="74"/>
      <c r="D4885" s="70"/>
      <c r="N4885" s="70"/>
      <c r="BY4885" s="139"/>
    </row>
    <row r="4886" spans="1:77">
      <c r="A4886" s="74"/>
      <c r="D4886" s="70"/>
      <c r="N4886" s="70"/>
      <c r="BY4886" s="139"/>
    </row>
    <row r="4887" spans="1:77">
      <c r="A4887" s="74"/>
      <c r="D4887" s="70"/>
      <c r="N4887" s="70"/>
      <c r="BY4887" s="139"/>
    </row>
    <row r="4888" spans="1:77">
      <c r="A4888" s="74"/>
      <c r="D4888" s="70"/>
      <c r="N4888" s="70"/>
      <c r="BY4888" s="139"/>
    </row>
    <row r="4889" spans="1:77">
      <c r="A4889" s="74"/>
      <c r="D4889" s="70"/>
      <c r="N4889" s="70"/>
      <c r="BY4889" s="139"/>
    </row>
    <row r="4890" spans="1:77">
      <c r="A4890" s="74"/>
      <c r="D4890" s="70"/>
      <c r="N4890" s="70"/>
      <c r="BY4890" s="139"/>
    </row>
    <row r="4891" spans="1:77">
      <c r="A4891" s="74"/>
      <c r="D4891" s="70"/>
      <c r="N4891" s="70"/>
      <c r="BY4891" s="139"/>
    </row>
    <row r="4892" spans="1:77">
      <c r="A4892" s="74"/>
      <c r="D4892" s="70"/>
      <c r="N4892" s="70"/>
      <c r="BY4892" s="139"/>
    </row>
    <row r="4893" spans="1:77">
      <c r="A4893" s="74"/>
      <c r="D4893" s="70"/>
      <c r="N4893" s="70"/>
      <c r="BY4893" s="139"/>
    </row>
    <row r="4894" spans="1:77">
      <c r="A4894" s="74"/>
      <c r="D4894" s="70"/>
      <c r="N4894" s="70"/>
      <c r="BY4894" s="139"/>
    </row>
    <row r="4895" spans="1:77">
      <c r="A4895" s="74"/>
      <c r="D4895" s="70"/>
      <c r="N4895" s="70"/>
      <c r="BY4895" s="139"/>
    </row>
    <row r="4896" spans="1:77">
      <c r="A4896" s="74"/>
      <c r="D4896" s="70"/>
      <c r="N4896" s="70"/>
      <c r="BY4896" s="139"/>
    </row>
    <row r="4897" spans="1:77">
      <c r="A4897" s="74"/>
      <c r="D4897" s="70"/>
      <c r="N4897" s="70"/>
      <c r="BY4897" s="139"/>
    </row>
    <row r="4898" spans="1:77">
      <c r="A4898" s="74"/>
      <c r="D4898" s="70"/>
      <c r="N4898" s="70"/>
      <c r="BY4898" s="139"/>
    </row>
    <row r="4899" spans="1:77">
      <c r="A4899" s="74"/>
      <c r="D4899" s="70"/>
      <c r="N4899" s="70"/>
      <c r="BY4899" s="139"/>
    </row>
    <row r="4900" spans="1:77">
      <c r="A4900" s="74"/>
      <c r="D4900" s="70"/>
      <c r="N4900" s="70"/>
      <c r="BY4900" s="139"/>
    </row>
    <row r="4901" spans="1:77">
      <c r="A4901" s="74"/>
      <c r="D4901" s="70"/>
      <c r="N4901" s="70"/>
      <c r="BY4901" s="139"/>
    </row>
    <row r="4902" spans="1:77">
      <c r="A4902" s="74"/>
      <c r="D4902" s="70"/>
      <c r="N4902" s="70"/>
      <c r="BY4902" s="139"/>
    </row>
    <row r="4903" spans="1:77">
      <c r="A4903" s="74"/>
      <c r="D4903" s="70"/>
      <c r="N4903" s="70"/>
      <c r="BY4903" s="139"/>
    </row>
    <row r="4904" spans="1:77">
      <c r="A4904" s="74"/>
      <c r="D4904" s="70"/>
      <c r="N4904" s="70"/>
      <c r="BY4904" s="139"/>
    </row>
    <row r="4905" spans="1:77">
      <c r="A4905" s="74"/>
      <c r="D4905" s="70"/>
      <c r="N4905" s="70"/>
      <c r="BY4905" s="139"/>
    </row>
    <row r="4906" spans="1:77">
      <c r="A4906" s="74"/>
      <c r="D4906" s="70"/>
      <c r="N4906" s="70"/>
      <c r="BY4906" s="139"/>
    </row>
    <row r="4907" spans="1:77">
      <c r="A4907" s="74"/>
      <c r="D4907" s="70"/>
      <c r="N4907" s="70"/>
      <c r="BY4907" s="139"/>
    </row>
    <row r="4908" spans="1:77">
      <c r="A4908" s="74"/>
      <c r="D4908" s="70"/>
      <c r="N4908" s="70"/>
      <c r="BY4908" s="139"/>
    </row>
    <row r="4909" spans="1:77">
      <c r="A4909" s="74"/>
      <c r="D4909" s="70"/>
      <c r="N4909" s="70"/>
      <c r="BY4909" s="139"/>
    </row>
    <row r="4910" spans="1:77">
      <c r="A4910" s="74"/>
      <c r="D4910" s="70"/>
      <c r="N4910" s="70"/>
      <c r="BY4910" s="139"/>
    </row>
    <row r="4911" spans="1:77">
      <c r="A4911" s="74"/>
      <c r="D4911" s="70"/>
      <c r="N4911" s="70"/>
      <c r="BY4911" s="139"/>
    </row>
    <row r="4912" spans="1:77">
      <c r="A4912" s="74"/>
      <c r="D4912" s="70"/>
      <c r="N4912" s="70"/>
      <c r="BY4912" s="139"/>
    </row>
    <row r="4913" spans="1:77">
      <c r="A4913" s="74"/>
      <c r="D4913" s="70"/>
      <c r="N4913" s="70"/>
      <c r="BY4913" s="139"/>
    </row>
    <row r="4914" spans="1:77">
      <c r="A4914" s="74"/>
      <c r="D4914" s="70"/>
      <c r="N4914" s="70"/>
      <c r="BY4914" s="139"/>
    </row>
    <row r="4915" spans="1:77">
      <c r="A4915" s="74"/>
      <c r="D4915" s="70"/>
      <c r="N4915" s="70"/>
      <c r="BY4915" s="139"/>
    </row>
    <row r="4916" spans="1:77">
      <c r="A4916" s="74"/>
      <c r="D4916" s="70"/>
      <c r="N4916" s="70"/>
      <c r="BY4916" s="139"/>
    </row>
    <row r="4917" spans="1:77">
      <c r="A4917" s="74"/>
      <c r="D4917" s="70"/>
      <c r="N4917" s="70"/>
      <c r="BY4917" s="139"/>
    </row>
    <row r="4918" spans="1:77">
      <c r="A4918" s="74"/>
      <c r="D4918" s="70"/>
      <c r="N4918" s="70"/>
      <c r="BY4918" s="139"/>
    </row>
    <row r="4919" spans="1:77">
      <c r="A4919" s="74"/>
      <c r="D4919" s="70"/>
      <c r="N4919" s="70"/>
      <c r="BY4919" s="139"/>
    </row>
    <row r="4920" spans="1:77">
      <c r="A4920" s="74"/>
      <c r="D4920" s="70"/>
      <c r="N4920" s="70"/>
      <c r="BY4920" s="139"/>
    </row>
    <row r="4921" spans="1:77">
      <c r="A4921" s="74"/>
      <c r="D4921" s="70"/>
      <c r="N4921" s="70"/>
      <c r="BY4921" s="139"/>
    </row>
    <row r="4922" spans="1:77">
      <c r="A4922" s="74"/>
      <c r="D4922" s="70"/>
      <c r="N4922" s="70"/>
      <c r="BY4922" s="139"/>
    </row>
    <row r="4923" spans="1:77">
      <c r="A4923" s="74"/>
      <c r="D4923" s="70"/>
      <c r="N4923" s="70"/>
      <c r="BY4923" s="139"/>
    </row>
    <row r="4924" spans="1:77">
      <c r="A4924" s="74"/>
      <c r="D4924" s="70"/>
      <c r="N4924" s="70"/>
      <c r="BY4924" s="139"/>
    </row>
    <row r="4925" spans="1:77">
      <c r="A4925" s="74"/>
      <c r="D4925" s="70"/>
      <c r="N4925" s="70"/>
      <c r="BY4925" s="139"/>
    </row>
    <row r="4926" spans="1:77">
      <c r="A4926" s="74"/>
      <c r="D4926" s="70"/>
      <c r="N4926" s="70"/>
      <c r="BY4926" s="139"/>
    </row>
    <row r="4927" spans="1:77">
      <c r="A4927" s="74"/>
      <c r="D4927" s="70"/>
      <c r="N4927" s="70"/>
      <c r="BY4927" s="139"/>
    </row>
    <row r="4928" spans="1:77">
      <c r="A4928" s="74"/>
      <c r="D4928" s="70"/>
      <c r="N4928" s="70"/>
      <c r="BY4928" s="139"/>
    </row>
    <row r="4929" spans="1:77">
      <c r="A4929" s="74"/>
      <c r="D4929" s="70"/>
      <c r="N4929" s="70"/>
      <c r="BY4929" s="139"/>
    </row>
    <row r="4930" spans="1:77">
      <c r="A4930" s="74"/>
      <c r="D4930" s="70"/>
      <c r="N4930" s="70"/>
      <c r="BY4930" s="139"/>
    </row>
    <row r="4931" spans="1:77">
      <c r="A4931" s="74"/>
      <c r="D4931" s="70"/>
      <c r="N4931" s="70"/>
      <c r="BY4931" s="139"/>
    </row>
    <row r="4932" spans="1:77">
      <c r="A4932" s="74"/>
      <c r="D4932" s="70"/>
      <c r="N4932" s="70"/>
      <c r="BY4932" s="139"/>
    </row>
    <row r="4933" spans="1:77">
      <c r="A4933" s="74"/>
      <c r="D4933" s="70"/>
      <c r="N4933" s="70"/>
      <c r="BY4933" s="139"/>
    </row>
    <row r="4934" spans="1:77">
      <c r="A4934" s="74"/>
      <c r="D4934" s="70"/>
      <c r="N4934" s="70"/>
      <c r="BY4934" s="139"/>
    </row>
    <row r="4935" spans="1:77">
      <c r="A4935" s="74"/>
      <c r="D4935" s="70"/>
      <c r="N4935" s="70"/>
      <c r="BY4935" s="139"/>
    </row>
    <row r="4936" spans="1:77">
      <c r="A4936" s="74"/>
      <c r="D4936" s="70"/>
      <c r="N4936" s="70"/>
      <c r="BY4936" s="139"/>
    </row>
    <row r="4937" spans="1:77">
      <c r="A4937" s="74"/>
      <c r="D4937" s="70"/>
      <c r="N4937" s="70"/>
      <c r="BY4937" s="139"/>
    </row>
    <row r="4938" spans="1:77">
      <c r="A4938" s="74"/>
      <c r="D4938" s="70"/>
      <c r="N4938" s="70"/>
      <c r="BY4938" s="139"/>
    </row>
    <row r="4939" spans="1:77">
      <c r="A4939" s="74"/>
      <c r="D4939" s="70"/>
      <c r="N4939" s="70"/>
      <c r="BY4939" s="139"/>
    </row>
    <row r="4940" spans="1:77">
      <c r="A4940" s="74"/>
      <c r="D4940" s="70"/>
      <c r="N4940" s="70"/>
      <c r="BY4940" s="139"/>
    </row>
    <row r="4941" spans="1:77">
      <c r="A4941" s="74"/>
      <c r="D4941" s="70"/>
      <c r="N4941" s="70"/>
      <c r="BY4941" s="139"/>
    </row>
    <row r="4942" spans="1:77">
      <c r="A4942" s="74"/>
      <c r="D4942" s="70"/>
      <c r="N4942" s="70"/>
      <c r="BY4942" s="139"/>
    </row>
    <row r="4943" spans="1:77">
      <c r="A4943" s="74"/>
      <c r="D4943" s="70"/>
      <c r="N4943" s="70"/>
      <c r="BY4943" s="139"/>
    </row>
    <row r="4944" spans="1:77">
      <c r="A4944" s="74"/>
      <c r="D4944" s="70"/>
      <c r="N4944" s="70"/>
      <c r="BY4944" s="139"/>
    </row>
    <row r="4945" spans="1:77">
      <c r="A4945" s="74"/>
      <c r="D4945" s="70"/>
      <c r="N4945" s="70"/>
      <c r="BY4945" s="139"/>
    </row>
    <row r="4946" spans="1:77">
      <c r="A4946" s="74"/>
      <c r="D4946" s="70"/>
      <c r="N4946" s="70"/>
      <c r="BY4946" s="139"/>
    </row>
    <row r="4947" spans="1:77">
      <c r="A4947" s="74"/>
      <c r="D4947" s="70"/>
      <c r="N4947" s="70"/>
      <c r="BY4947" s="139"/>
    </row>
    <row r="4948" spans="1:77">
      <c r="A4948" s="74"/>
      <c r="D4948" s="70"/>
      <c r="N4948" s="70"/>
      <c r="BY4948" s="139"/>
    </row>
    <row r="4949" spans="1:77">
      <c r="A4949" s="74"/>
      <c r="D4949" s="70"/>
      <c r="N4949" s="70"/>
      <c r="BY4949" s="139"/>
    </row>
    <row r="4950" spans="1:77">
      <c r="A4950" s="74"/>
      <c r="D4950" s="70"/>
      <c r="N4950" s="70"/>
      <c r="BY4950" s="139"/>
    </row>
    <row r="4951" spans="1:77">
      <c r="A4951" s="74"/>
      <c r="D4951" s="70"/>
      <c r="N4951" s="70"/>
      <c r="BY4951" s="139"/>
    </row>
    <row r="4952" spans="1:77">
      <c r="A4952" s="74"/>
      <c r="D4952" s="70"/>
      <c r="N4952" s="70"/>
      <c r="BY4952" s="139"/>
    </row>
    <row r="4953" spans="1:77">
      <c r="A4953" s="74"/>
      <c r="D4953" s="70"/>
      <c r="N4953" s="70"/>
      <c r="BY4953" s="139"/>
    </row>
    <row r="4954" spans="1:77">
      <c r="A4954" s="74"/>
      <c r="D4954" s="70"/>
      <c r="N4954" s="70"/>
      <c r="BY4954" s="139"/>
    </row>
    <row r="4955" spans="1:77">
      <c r="A4955" s="74"/>
      <c r="D4955" s="70"/>
      <c r="N4955" s="70"/>
      <c r="BY4955" s="139"/>
    </row>
    <row r="4956" spans="1:77">
      <c r="A4956" s="74"/>
      <c r="D4956" s="70"/>
      <c r="N4956" s="70"/>
      <c r="BY4956" s="139"/>
    </row>
    <row r="4957" spans="1:77">
      <c r="A4957" s="74"/>
      <c r="D4957" s="70"/>
      <c r="N4957" s="70"/>
      <c r="BY4957" s="139"/>
    </row>
    <row r="4958" spans="1:77">
      <c r="A4958" s="74"/>
      <c r="D4958" s="70"/>
      <c r="N4958" s="70"/>
      <c r="BY4958" s="139"/>
    </row>
    <row r="4959" spans="1:77">
      <c r="A4959" s="74"/>
      <c r="D4959" s="70"/>
      <c r="N4959" s="70"/>
      <c r="BY4959" s="139"/>
    </row>
    <row r="4960" spans="1:77">
      <c r="A4960" s="74"/>
      <c r="D4960" s="70"/>
      <c r="N4960" s="70"/>
      <c r="BY4960" s="139"/>
    </row>
    <row r="4961" spans="1:77">
      <c r="A4961" s="74"/>
      <c r="D4961" s="70"/>
      <c r="N4961" s="70"/>
      <c r="BY4961" s="139"/>
    </row>
    <row r="4962" spans="1:77">
      <c r="A4962" s="74"/>
      <c r="D4962" s="70"/>
      <c r="N4962" s="70"/>
      <c r="BY4962" s="139"/>
    </row>
    <row r="4963" spans="1:77">
      <c r="A4963" s="74"/>
      <c r="D4963" s="70"/>
      <c r="N4963" s="70"/>
      <c r="BY4963" s="139"/>
    </row>
    <row r="4964" spans="1:77">
      <c r="A4964" s="74"/>
      <c r="D4964" s="70"/>
      <c r="N4964" s="70"/>
      <c r="BY4964" s="139"/>
    </row>
    <row r="4965" spans="1:77">
      <c r="A4965" s="74"/>
      <c r="D4965" s="70"/>
      <c r="N4965" s="70"/>
      <c r="BY4965" s="139"/>
    </row>
    <row r="4966" spans="1:77">
      <c r="A4966" s="74"/>
      <c r="D4966" s="70"/>
      <c r="N4966" s="70"/>
      <c r="BY4966" s="139"/>
    </row>
    <row r="4967" spans="1:77">
      <c r="A4967" s="74"/>
      <c r="D4967" s="70"/>
      <c r="N4967" s="70"/>
      <c r="BY4967" s="139"/>
    </row>
    <row r="4968" spans="1:77">
      <c r="A4968" s="74"/>
      <c r="D4968" s="70"/>
      <c r="N4968" s="70"/>
      <c r="BY4968" s="139"/>
    </row>
    <row r="4969" spans="1:77">
      <c r="A4969" s="74"/>
      <c r="D4969" s="70"/>
      <c r="N4969" s="70"/>
      <c r="BY4969" s="139"/>
    </row>
    <row r="4970" spans="1:77">
      <c r="A4970" s="74"/>
      <c r="D4970" s="70"/>
      <c r="N4970" s="70"/>
      <c r="BY4970" s="139"/>
    </row>
    <row r="4971" spans="1:77">
      <c r="A4971" s="74"/>
      <c r="D4971" s="70"/>
      <c r="N4971" s="70"/>
      <c r="BY4971" s="139"/>
    </row>
    <row r="4972" spans="1:77">
      <c r="A4972" s="74"/>
      <c r="D4972" s="70"/>
      <c r="N4972" s="70"/>
      <c r="BY4972" s="139"/>
    </row>
    <row r="4973" spans="1:77">
      <c r="A4973" s="74"/>
      <c r="D4973" s="70"/>
      <c r="N4973" s="70"/>
      <c r="BY4973" s="139"/>
    </row>
    <row r="4974" spans="1:77">
      <c r="A4974" s="74"/>
      <c r="D4974" s="70"/>
      <c r="N4974" s="70"/>
      <c r="BY4974" s="139"/>
    </row>
    <row r="4975" spans="1:77">
      <c r="A4975" s="74"/>
      <c r="D4975" s="70"/>
      <c r="N4975" s="70"/>
      <c r="BY4975" s="139"/>
    </row>
    <row r="4976" spans="1:77">
      <c r="A4976" s="74"/>
      <c r="D4976" s="70"/>
      <c r="N4976" s="70"/>
      <c r="BY4976" s="139"/>
    </row>
    <row r="4977" spans="1:77">
      <c r="A4977" s="74"/>
      <c r="D4977" s="70"/>
      <c r="N4977" s="70"/>
      <c r="BY4977" s="139"/>
    </row>
    <row r="4978" spans="1:77">
      <c r="A4978" s="74"/>
      <c r="D4978" s="70"/>
      <c r="N4978" s="70"/>
      <c r="BY4978" s="139"/>
    </row>
    <row r="4979" spans="1:77">
      <c r="A4979" s="74"/>
      <c r="D4979" s="70"/>
      <c r="N4979" s="70"/>
      <c r="BY4979" s="139"/>
    </row>
    <row r="4980" spans="1:77">
      <c r="A4980" s="74"/>
      <c r="D4980" s="70"/>
      <c r="N4980" s="70"/>
      <c r="BY4980" s="139"/>
    </row>
    <row r="4981" spans="1:77">
      <c r="A4981" s="74"/>
      <c r="D4981" s="70"/>
      <c r="N4981" s="70"/>
      <c r="BY4981" s="139"/>
    </row>
    <row r="4982" spans="1:77">
      <c r="A4982" s="74"/>
      <c r="D4982" s="70"/>
      <c r="N4982" s="70"/>
      <c r="BY4982" s="139"/>
    </row>
    <row r="4983" spans="1:77">
      <c r="A4983" s="74"/>
      <c r="D4983" s="70"/>
      <c r="N4983" s="70"/>
      <c r="BY4983" s="139"/>
    </row>
    <row r="4984" spans="1:77">
      <c r="A4984" s="74"/>
      <c r="D4984" s="70"/>
      <c r="N4984" s="70"/>
      <c r="BY4984" s="139"/>
    </row>
    <row r="4985" spans="1:77">
      <c r="A4985" s="74"/>
      <c r="D4985" s="70"/>
      <c r="N4985" s="70"/>
      <c r="BY4985" s="139"/>
    </row>
    <row r="4986" spans="1:77">
      <c r="A4986" s="74"/>
      <c r="D4986" s="70"/>
      <c r="N4986" s="70"/>
      <c r="BY4986" s="139"/>
    </row>
    <row r="4987" spans="1:77">
      <c r="A4987" s="74"/>
      <c r="D4987" s="70"/>
      <c r="N4987" s="70"/>
      <c r="BY4987" s="139"/>
    </row>
    <row r="4988" spans="1:77">
      <c r="A4988" s="74"/>
      <c r="D4988" s="70"/>
      <c r="N4988" s="70"/>
      <c r="BY4988" s="139"/>
    </row>
    <row r="4989" spans="1:77">
      <c r="A4989" s="74"/>
      <c r="D4989" s="70"/>
      <c r="N4989" s="70"/>
      <c r="BY4989" s="139"/>
    </row>
    <row r="4990" spans="1:77">
      <c r="A4990" s="74"/>
      <c r="D4990" s="70"/>
      <c r="N4990" s="70"/>
      <c r="BY4990" s="139"/>
    </row>
    <row r="4991" spans="1:77">
      <c r="A4991" s="74"/>
      <c r="D4991" s="70"/>
      <c r="N4991" s="70"/>
      <c r="BY4991" s="139"/>
    </row>
    <row r="4992" spans="1:77">
      <c r="A4992" s="74"/>
      <c r="D4992" s="70"/>
      <c r="N4992" s="70"/>
      <c r="BY4992" s="139"/>
    </row>
    <row r="4993" spans="1:77">
      <c r="A4993" s="74"/>
      <c r="D4993" s="70"/>
      <c r="N4993" s="70"/>
      <c r="BY4993" s="139"/>
    </row>
    <row r="4994" spans="1:77">
      <c r="A4994" s="74"/>
      <c r="D4994" s="70"/>
      <c r="N4994" s="70"/>
      <c r="BY4994" s="139"/>
    </row>
    <row r="4995" spans="1:77">
      <c r="A4995" s="74"/>
      <c r="D4995" s="70"/>
      <c r="N4995" s="70"/>
      <c r="BY4995" s="139"/>
    </row>
    <row r="4996" spans="1:77">
      <c r="A4996" s="74"/>
      <c r="D4996" s="70"/>
      <c r="N4996" s="70"/>
      <c r="BY4996" s="139"/>
    </row>
    <row r="4997" spans="1:77">
      <c r="A4997" s="74"/>
      <c r="D4997" s="70"/>
      <c r="N4997" s="70"/>
      <c r="BY4997" s="139"/>
    </row>
    <row r="4998" spans="1:77">
      <c r="A4998" s="74"/>
      <c r="D4998" s="70"/>
      <c r="N4998" s="70"/>
      <c r="BY4998" s="139"/>
    </row>
    <row r="4999" spans="1:77">
      <c r="A4999" s="74"/>
      <c r="D4999" s="70"/>
      <c r="N4999" s="70"/>
      <c r="BY4999" s="139"/>
    </row>
    <row r="5000" spans="1:77">
      <c r="A5000" s="74"/>
      <c r="D5000" s="70"/>
      <c r="N5000" s="70"/>
      <c r="BY5000" s="139"/>
    </row>
    <row r="5001" spans="1:77">
      <c r="A5001" s="74"/>
      <c r="D5001" s="70"/>
      <c r="N5001" s="70"/>
      <c r="BY5001" s="139"/>
    </row>
    <row r="5002" spans="1:77">
      <c r="A5002" s="74"/>
      <c r="D5002" s="70"/>
      <c r="N5002" s="70"/>
      <c r="BY5002" s="139"/>
    </row>
    <row r="5003" spans="1:77">
      <c r="A5003" s="74"/>
      <c r="D5003" s="70"/>
      <c r="N5003" s="70"/>
      <c r="BY5003" s="139"/>
    </row>
    <row r="5004" spans="1:77">
      <c r="A5004" s="74"/>
      <c r="D5004" s="70"/>
      <c r="N5004" s="70"/>
      <c r="BY5004" s="139"/>
    </row>
    <row r="5005" spans="1:77">
      <c r="A5005" s="74"/>
      <c r="D5005" s="70"/>
      <c r="N5005" s="70"/>
      <c r="BY5005" s="139"/>
    </row>
    <row r="5006" spans="1:77">
      <c r="A5006" s="74"/>
      <c r="D5006" s="70"/>
      <c r="N5006" s="70"/>
      <c r="BY5006" s="139"/>
    </row>
    <row r="5007" spans="1:77">
      <c r="A5007" s="74"/>
      <c r="D5007" s="70"/>
      <c r="N5007" s="70"/>
      <c r="BY5007" s="139"/>
    </row>
    <row r="5008" spans="1:77">
      <c r="A5008" s="74"/>
      <c r="D5008" s="70"/>
      <c r="N5008" s="70"/>
      <c r="BY5008" s="139"/>
    </row>
    <row r="5009" spans="1:77">
      <c r="A5009" s="74"/>
      <c r="D5009" s="70"/>
      <c r="N5009" s="70"/>
      <c r="BY5009" s="139"/>
    </row>
    <row r="5010" spans="1:77">
      <c r="A5010" s="74"/>
      <c r="D5010" s="70"/>
      <c r="N5010" s="70"/>
      <c r="BY5010" s="139"/>
    </row>
    <row r="5011" spans="1:77">
      <c r="A5011" s="74"/>
      <c r="D5011" s="70"/>
      <c r="N5011" s="70"/>
      <c r="BY5011" s="139"/>
    </row>
    <row r="5012" spans="1:77">
      <c r="A5012" s="74"/>
      <c r="D5012" s="70"/>
      <c r="N5012" s="70"/>
      <c r="BY5012" s="139"/>
    </row>
    <row r="5013" spans="1:77">
      <c r="A5013" s="74"/>
      <c r="D5013" s="70"/>
      <c r="N5013" s="70"/>
      <c r="BY5013" s="139"/>
    </row>
    <row r="5014" spans="1:77">
      <c r="A5014" s="74"/>
      <c r="D5014" s="70"/>
      <c r="N5014" s="70"/>
      <c r="BY5014" s="139"/>
    </row>
    <row r="5015" spans="1:77">
      <c r="A5015" s="74"/>
      <c r="D5015" s="70"/>
      <c r="N5015" s="70"/>
      <c r="BY5015" s="139"/>
    </row>
    <row r="5016" spans="1:77">
      <c r="A5016" s="74"/>
      <c r="D5016" s="70"/>
      <c r="N5016" s="70"/>
      <c r="BY5016" s="139"/>
    </row>
    <row r="5017" spans="1:77">
      <c r="A5017" s="74"/>
      <c r="D5017" s="70"/>
      <c r="N5017" s="70"/>
      <c r="BY5017" s="139"/>
    </row>
    <row r="5018" spans="1:77">
      <c r="A5018" s="74"/>
      <c r="D5018" s="70"/>
      <c r="N5018" s="70"/>
      <c r="BY5018" s="139"/>
    </row>
    <row r="5019" spans="1:77">
      <c r="A5019" s="74"/>
      <c r="D5019" s="70"/>
      <c r="N5019" s="70"/>
      <c r="BY5019" s="139"/>
    </row>
    <row r="5020" spans="1:77">
      <c r="A5020" s="74"/>
      <c r="D5020" s="70"/>
      <c r="N5020" s="70"/>
      <c r="BY5020" s="139"/>
    </row>
    <row r="5021" spans="1:77">
      <c r="A5021" s="74"/>
      <c r="D5021" s="70"/>
      <c r="N5021" s="70"/>
      <c r="BY5021" s="139"/>
    </row>
    <row r="5022" spans="1:77">
      <c r="A5022" s="74"/>
      <c r="D5022" s="70"/>
      <c r="N5022" s="70"/>
      <c r="BY5022" s="139"/>
    </row>
    <row r="5023" spans="1:77">
      <c r="A5023" s="74"/>
      <c r="D5023" s="70"/>
      <c r="N5023" s="70"/>
      <c r="BY5023" s="139"/>
    </row>
    <row r="5024" spans="1:77">
      <c r="A5024" s="74"/>
      <c r="D5024" s="70"/>
      <c r="N5024" s="70"/>
      <c r="BY5024" s="139"/>
    </row>
    <row r="5025" spans="1:77">
      <c r="A5025" s="74"/>
      <c r="D5025" s="70"/>
      <c r="N5025" s="70"/>
      <c r="BY5025" s="139"/>
    </row>
    <row r="5026" spans="1:77">
      <c r="A5026" s="74"/>
      <c r="D5026" s="70"/>
      <c r="N5026" s="70"/>
      <c r="BY5026" s="139"/>
    </row>
    <row r="5027" spans="1:77">
      <c r="A5027" s="74"/>
      <c r="D5027" s="70"/>
      <c r="N5027" s="70"/>
      <c r="BY5027" s="139"/>
    </row>
    <row r="5028" spans="1:77">
      <c r="A5028" s="74"/>
      <c r="D5028" s="70"/>
      <c r="N5028" s="70"/>
      <c r="BY5028" s="139"/>
    </row>
    <row r="5029" spans="1:77">
      <c r="A5029" s="74"/>
      <c r="D5029" s="70"/>
      <c r="N5029" s="70"/>
      <c r="BY5029" s="139"/>
    </row>
    <row r="5030" spans="1:77">
      <c r="A5030" s="74"/>
      <c r="D5030" s="70"/>
      <c r="N5030" s="70"/>
      <c r="BY5030" s="139"/>
    </row>
    <row r="5031" spans="1:77">
      <c r="A5031" s="74"/>
      <c r="D5031" s="70"/>
      <c r="N5031" s="70"/>
      <c r="BY5031" s="139"/>
    </row>
    <row r="5032" spans="1:77">
      <c r="A5032" s="74"/>
      <c r="D5032" s="70"/>
      <c r="N5032" s="70"/>
      <c r="BY5032" s="139"/>
    </row>
    <row r="5033" spans="1:77">
      <c r="A5033" s="74"/>
      <c r="D5033" s="70"/>
      <c r="N5033" s="70"/>
      <c r="BY5033" s="139"/>
    </row>
    <row r="5034" spans="1:77">
      <c r="A5034" s="74"/>
      <c r="D5034" s="70"/>
      <c r="N5034" s="70"/>
      <c r="BY5034" s="139"/>
    </row>
    <row r="5035" spans="1:77">
      <c r="A5035" s="74"/>
      <c r="D5035" s="70"/>
      <c r="N5035" s="70"/>
      <c r="BY5035" s="139"/>
    </row>
    <row r="5036" spans="1:77">
      <c r="A5036" s="74"/>
      <c r="D5036" s="70"/>
      <c r="N5036" s="70"/>
      <c r="BY5036" s="139"/>
    </row>
    <row r="5037" spans="1:77">
      <c r="A5037" s="74"/>
      <c r="D5037" s="70"/>
      <c r="N5037" s="70"/>
      <c r="BY5037" s="139"/>
    </row>
    <row r="5038" spans="1:77">
      <c r="A5038" s="74"/>
      <c r="D5038" s="70"/>
      <c r="N5038" s="70"/>
      <c r="BY5038" s="139"/>
    </row>
    <row r="5039" spans="1:77">
      <c r="A5039" s="74"/>
      <c r="D5039" s="70"/>
      <c r="N5039" s="70"/>
      <c r="BY5039" s="139"/>
    </row>
    <row r="5040" spans="1:77">
      <c r="A5040" s="74"/>
      <c r="D5040" s="70"/>
      <c r="N5040" s="70"/>
      <c r="BY5040" s="139"/>
    </row>
    <row r="5041" spans="1:77">
      <c r="A5041" s="74"/>
      <c r="D5041" s="70"/>
      <c r="N5041" s="70"/>
      <c r="BY5041" s="139"/>
    </row>
    <row r="5042" spans="1:77">
      <c r="A5042" s="74"/>
      <c r="D5042" s="70"/>
      <c r="N5042" s="70"/>
      <c r="BY5042" s="139"/>
    </row>
    <row r="5043" spans="1:77">
      <c r="A5043" s="74"/>
      <c r="D5043" s="70"/>
      <c r="N5043" s="70"/>
      <c r="BY5043" s="139"/>
    </row>
    <row r="5044" spans="1:77">
      <c r="A5044" s="74"/>
      <c r="D5044" s="70"/>
      <c r="N5044" s="70"/>
      <c r="BY5044" s="139"/>
    </row>
    <row r="5045" spans="1:77">
      <c r="A5045" s="74"/>
      <c r="D5045" s="70"/>
      <c r="N5045" s="70"/>
      <c r="BY5045" s="139"/>
    </row>
    <row r="5046" spans="1:77">
      <c r="A5046" s="74"/>
      <c r="D5046" s="70"/>
      <c r="N5046" s="70"/>
      <c r="BY5046" s="139"/>
    </row>
    <row r="5047" spans="1:77">
      <c r="A5047" s="74"/>
      <c r="D5047" s="70"/>
      <c r="N5047" s="70"/>
      <c r="BY5047" s="139"/>
    </row>
    <row r="5048" spans="1:77">
      <c r="A5048" s="74"/>
      <c r="D5048" s="70"/>
      <c r="N5048" s="70"/>
      <c r="BY5048" s="139"/>
    </row>
    <row r="5049" spans="1:77">
      <c r="A5049" s="74"/>
      <c r="D5049" s="70"/>
      <c r="N5049" s="70"/>
      <c r="BY5049" s="139"/>
    </row>
    <row r="5050" spans="1:77">
      <c r="A5050" s="74"/>
      <c r="D5050" s="70"/>
      <c r="N5050" s="70"/>
      <c r="BY5050" s="139"/>
    </row>
    <row r="5051" spans="1:77">
      <c r="A5051" s="74"/>
      <c r="D5051" s="70"/>
      <c r="N5051" s="70"/>
      <c r="BY5051" s="139"/>
    </row>
    <row r="5052" spans="1:77">
      <c r="A5052" s="74"/>
      <c r="D5052" s="70"/>
      <c r="N5052" s="70"/>
      <c r="BY5052" s="139"/>
    </row>
    <row r="5053" spans="1:77">
      <c r="A5053" s="74"/>
      <c r="D5053" s="70"/>
      <c r="N5053" s="70"/>
      <c r="BY5053" s="139"/>
    </row>
    <row r="5054" spans="1:77">
      <c r="A5054" s="74"/>
      <c r="D5054" s="70"/>
      <c r="N5054" s="70"/>
      <c r="BY5054" s="139"/>
    </row>
    <row r="5055" spans="1:77">
      <c r="A5055" s="74"/>
      <c r="D5055" s="70"/>
      <c r="N5055" s="70"/>
      <c r="BY5055" s="139"/>
    </row>
    <row r="5056" spans="1:77">
      <c r="A5056" s="74"/>
      <c r="D5056" s="70"/>
      <c r="N5056" s="70"/>
      <c r="BY5056" s="139"/>
    </row>
    <row r="5057" spans="1:77">
      <c r="A5057" s="74"/>
      <c r="D5057" s="70"/>
      <c r="N5057" s="70"/>
      <c r="BY5057" s="139"/>
    </row>
    <row r="5058" spans="1:77">
      <c r="A5058" s="74"/>
      <c r="D5058" s="70"/>
      <c r="N5058" s="70"/>
      <c r="BY5058" s="139"/>
    </row>
    <row r="5059" spans="1:77">
      <c r="A5059" s="74"/>
      <c r="D5059" s="70"/>
      <c r="N5059" s="70"/>
      <c r="BY5059" s="139"/>
    </row>
    <row r="5060" spans="1:77">
      <c r="A5060" s="74"/>
      <c r="D5060" s="70"/>
      <c r="N5060" s="70"/>
      <c r="BY5060" s="139"/>
    </row>
    <row r="5061" spans="1:77">
      <c r="A5061" s="74"/>
      <c r="D5061" s="70"/>
      <c r="N5061" s="70"/>
      <c r="BY5061" s="139"/>
    </row>
    <row r="5062" spans="1:77">
      <c r="A5062" s="74"/>
      <c r="D5062" s="70"/>
      <c r="N5062" s="70"/>
      <c r="BY5062" s="139"/>
    </row>
    <row r="5063" spans="1:77">
      <c r="A5063" s="74"/>
      <c r="D5063" s="70"/>
      <c r="N5063" s="70"/>
      <c r="BY5063" s="139"/>
    </row>
    <row r="5064" spans="1:77">
      <c r="A5064" s="74"/>
      <c r="D5064" s="70"/>
      <c r="N5064" s="70"/>
      <c r="BY5064" s="139"/>
    </row>
    <row r="5065" spans="1:77">
      <c r="A5065" s="74"/>
      <c r="D5065" s="70"/>
      <c r="N5065" s="70"/>
      <c r="BY5065" s="139"/>
    </row>
    <row r="5066" spans="1:77">
      <c r="A5066" s="74"/>
      <c r="D5066" s="70"/>
      <c r="N5066" s="70"/>
      <c r="BY5066" s="139"/>
    </row>
    <row r="5067" spans="1:77">
      <c r="A5067" s="74"/>
      <c r="D5067" s="70"/>
      <c r="N5067" s="70"/>
      <c r="BY5067" s="139"/>
    </row>
    <row r="5068" spans="1:77">
      <c r="A5068" s="74"/>
      <c r="D5068" s="70"/>
      <c r="N5068" s="70"/>
      <c r="BY5068" s="139"/>
    </row>
    <row r="5069" spans="1:77">
      <c r="A5069" s="74"/>
      <c r="D5069" s="70"/>
      <c r="N5069" s="70"/>
      <c r="BY5069" s="139"/>
    </row>
    <row r="5070" spans="1:77">
      <c r="A5070" s="74"/>
      <c r="D5070" s="70"/>
      <c r="N5070" s="70"/>
      <c r="BY5070" s="139"/>
    </row>
    <row r="5071" spans="1:77">
      <c r="A5071" s="74"/>
      <c r="D5071" s="70"/>
      <c r="N5071" s="70"/>
      <c r="BY5071" s="139"/>
    </row>
    <row r="5072" spans="1:77">
      <c r="A5072" s="74"/>
      <c r="D5072" s="70"/>
      <c r="N5072" s="70"/>
      <c r="BY5072" s="139"/>
    </row>
    <row r="5073" spans="1:77">
      <c r="A5073" s="74"/>
      <c r="D5073" s="70"/>
      <c r="N5073" s="70"/>
      <c r="BY5073" s="139"/>
    </row>
    <row r="5074" spans="1:77">
      <c r="A5074" s="74"/>
      <c r="D5074" s="70"/>
      <c r="N5074" s="70"/>
      <c r="BY5074" s="139"/>
    </row>
    <row r="5075" spans="1:77">
      <c r="A5075" s="74"/>
      <c r="D5075" s="70"/>
      <c r="N5075" s="70"/>
      <c r="BY5075" s="139"/>
    </row>
    <row r="5076" spans="1:77">
      <c r="A5076" s="74"/>
      <c r="D5076" s="70"/>
      <c r="N5076" s="70"/>
      <c r="BY5076" s="139"/>
    </row>
    <row r="5077" spans="1:77">
      <c r="A5077" s="74"/>
      <c r="D5077" s="70"/>
      <c r="N5077" s="70"/>
      <c r="BY5077" s="139"/>
    </row>
    <row r="5078" spans="1:77">
      <c r="A5078" s="74"/>
      <c r="D5078" s="70"/>
      <c r="N5078" s="70"/>
      <c r="BY5078" s="139"/>
    </row>
    <row r="5079" spans="1:77">
      <c r="A5079" s="74"/>
      <c r="D5079" s="70"/>
      <c r="N5079" s="70"/>
      <c r="BY5079" s="139"/>
    </row>
    <row r="5080" spans="1:77">
      <c r="A5080" s="74"/>
      <c r="D5080" s="70"/>
      <c r="N5080" s="70"/>
      <c r="BY5080" s="139"/>
    </row>
    <row r="5081" spans="1:77">
      <c r="A5081" s="74"/>
      <c r="D5081" s="70"/>
      <c r="N5081" s="70"/>
      <c r="BY5081" s="139"/>
    </row>
    <row r="5082" spans="1:77">
      <c r="A5082" s="74"/>
      <c r="D5082" s="70"/>
      <c r="N5082" s="70"/>
      <c r="BY5082" s="139"/>
    </row>
    <row r="5083" spans="1:77">
      <c r="A5083" s="74"/>
      <c r="D5083" s="70"/>
      <c r="N5083" s="70"/>
      <c r="BY5083" s="139"/>
    </row>
    <row r="5084" spans="1:77">
      <c r="A5084" s="74"/>
      <c r="D5084" s="70"/>
      <c r="N5084" s="70"/>
      <c r="BY5084" s="139"/>
    </row>
    <row r="5085" spans="1:77">
      <c r="A5085" s="74"/>
      <c r="D5085" s="70"/>
      <c r="N5085" s="70"/>
      <c r="BY5085" s="139"/>
    </row>
    <row r="5086" spans="1:77">
      <c r="A5086" s="74"/>
      <c r="D5086" s="70"/>
      <c r="N5086" s="70"/>
      <c r="BY5086" s="139"/>
    </row>
    <row r="5087" spans="1:77">
      <c r="A5087" s="74"/>
      <c r="D5087" s="70"/>
      <c r="N5087" s="70"/>
      <c r="BY5087" s="139"/>
    </row>
    <row r="5088" spans="1:77">
      <c r="A5088" s="74"/>
      <c r="D5088" s="70"/>
      <c r="N5088" s="70"/>
      <c r="BY5088" s="139"/>
    </row>
    <row r="5089" spans="1:77">
      <c r="A5089" s="74"/>
      <c r="D5089" s="70"/>
      <c r="N5089" s="70"/>
      <c r="BY5089" s="139"/>
    </row>
    <row r="5090" spans="1:77">
      <c r="A5090" s="74"/>
      <c r="D5090" s="70"/>
      <c r="N5090" s="70"/>
      <c r="BY5090" s="139"/>
    </row>
    <row r="5091" spans="1:77">
      <c r="A5091" s="74"/>
      <c r="D5091" s="70"/>
      <c r="N5091" s="70"/>
      <c r="BY5091" s="139"/>
    </row>
    <row r="5092" spans="1:77">
      <c r="A5092" s="74"/>
      <c r="D5092" s="70"/>
      <c r="N5092" s="70"/>
      <c r="BY5092" s="139"/>
    </row>
    <row r="5093" spans="1:77">
      <c r="A5093" s="74"/>
      <c r="D5093" s="70"/>
      <c r="N5093" s="70"/>
      <c r="BY5093" s="139"/>
    </row>
    <row r="5094" spans="1:77">
      <c r="A5094" s="74"/>
      <c r="D5094" s="70"/>
      <c r="N5094" s="70"/>
      <c r="BY5094" s="139"/>
    </row>
    <row r="5095" spans="1:77">
      <c r="A5095" s="74"/>
      <c r="D5095" s="70"/>
      <c r="N5095" s="70"/>
      <c r="BY5095" s="139"/>
    </row>
    <row r="5096" spans="1:77">
      <c r="A5096" s="74"/>
      <c r="D5096" s="70"/>
      <c r="N5096" s="70"/>
      <c r="BY5096" s="139"/>
    </row>
    <row r="5097" spans="1:77">
      <c r="A5097" s="74"/>
      <c r="D5097" s="70"/>
      <c r="N5097" s="70"/>
      <c r="BY5097" s="139"/>
    </row>
    <row r="5098" spans="1:77">
      <c r="A5098" s="74"/>
      <c r="D5098" s="70"/>
      <c r="N5098" s="70"/>
      <c r="BY5098" s="139"/>
    </row>
    <row r="5099" spans="1:77">
      <c r="A5099" s="74"/>
      <c r="D5099" s="70"/>
      <c r="N5099" s="70"/>
      <c r="BY5099" s="139"/>
    </row>
    <row r="5100" spans="1:77">
      <c r="A5100" s="74"/>
      <c r="D5100" s="70"/>
      <c r="N5100" s="70"/>
      <c r="BY5100" s="139"/>
    </row>
    <row r="5101" spans="1:77">
      <c r="A5101" s="74"/>
      <c r="D5101" s="70"/>
      <c r="N5101" s="70"/>
      <c r="BY5101" s="139"/>
    </row>
    <row r="5102" spans="1:77">
      <c r="A5102" s="74"/>
      <c r="D5102" s="70"/>
      <c r="N5102" s="70"/>
      <c r="BY5102" s="139"/>
    </row>
    <row r="5103" spans="1:77">
      <c r="A5103" s="74"/>
      <c r="D5103" s="70"/>
      <c r="N5103" s="70"/>
      <c r="BY5103" s="139"/>
    </row>
    <row r="5104" spans="1:77">
      <c r="A5104" s="74"/>
      <c r="D5104" s="70"/>
      <c r="N5104" s="70"/>
      <c r="BY5104" s="139"/>
    </row>
    <row r="5105" spans="1:77">
      <c r="A5105" s="74"/>
      <c r="D5105" s="70"/>
      <c r="N5105" s="70"/>
      <c r="BY5105" s="139"/>
    </row>
    <row r="5106" spans="1:77">
      <c r="A5106" s="74"/>
      <c r="D5106" s="70"/>
      <c r="N5106" s="70"/>
      <c r="BY5106" s="139"/>
    </row>
    <row r="5107" spans="1:77">
      <c r="A5107" s="74"/>
      <c r="D5107" s="70"/>
      <c r="N5107" s="70"/>
      <c r="BY5107" s="139"/>
    </row>
    <row r="5108" spans="1:77">
      <c r="A5108" s="74"/>
      <c r="D5108" s="70"/>
      <c r="N5108" s="70"/>
      <c r="BY5108" s="139"/>
    </row>
    <row r="5109" spans="1:77">
      <c r="A5109" s="74"/>
      <c r="D5109" s="70"/>
      <c r="N5109" s="70"/>
      <c r="BY5109" s="139"/>
    </row>
    <row r="5110" spans="1:77">
      <c r="A5110" s="74"/>
      <c r="D5110" s="70"/>
      <c r="N5110" s="70"/>
      <c r="BY5110" s="139"/>
    </row>
    <row r="5111" spans="1:77">
      <c r="A5111" s="74"/>
      <c r="D5111" s="70"/>
      <c r="N5111" s="70"/>
      <c r="BY5111" s="139"/>
    </row>
    <row r="5112" spans="1:77">
      <c r="A5112" s="74"/>
      <c r="D5112" s="70"/>
      <c r="N5112" s="70"/>
      <c r="BY5112" s="139"/>
    </row>
    <row r="5113" spans="1:77">
      <c r="A5113" s="74"/>
      <c r="D5113" s="70"/>
      <c r="N5113" s="70"/>
      <c r="BY5113" s="139"/>
    </row>
    <row r="5114" spans="1:77">
      <c r="A5114" s="74"/>
      <c r="D5114" s="70"/>
      <c r="N5114" s="70"/>
      <c r="BY5114" s="139"/>
    </row>
    <row r="5115" spans="1:77">
      <c r="A5115" s="74"/>
      <c r="D5115" s="70"/>
      <c r="N5115" s="70"/>
      <c r="BY5115" s="139"/>
    </row>
    <row r="5116" spans="1:77">
      <c r="A5116" s="74"/>
      <c r="D5116" s="70"/>
      <c r="N5116" s="70"/>
      <c r="BY5116" s="139"/>
    </row>
    <row r="5117" spans="1:77">
      <c r="A5117" s="74"/>
      <c r="D5117" s="70"/>
      <c r="N5117" s="70"/>
      <c r="BY5117" s="139"/>
    </row>
    <row r="5118" spans="1:77">
      <c r="A5118" s="74"/>
      <c r="D5118" s="70"/>
      <c r="N5118" s="70"/>
      <c r="BY5118" s="139"/>
    </row>
    <row r="5119" spans="1:77">
      <c r="A5119" s="74"/>
      <c r="D5119" s="70"/>
      <c r="N5119" s="70"/>
      <c r="BY5119" s="139"/>
    </row>
    <row r="5120" spans="1:77">
      <c r="A5120" s="74"/>
      <c r="D5120" s="70"/>
      <c r="N5120" s="70"/>
      <c r="BY5120" s="139"/>
    </row>
    <row r="5121" spans="1:77">
      <c r="A5121" s="74"/>
      <c r="D5121" s="70"/>
      <c r="N5121" s="70"/>
      <c r="BY5121" s="139"/>
    </row>
    <row r="5122" spans="1:77">
      <c r="A5122" s="74"/>
      <c r="D5122" s="70"/>
      <c r="N5122" s="70"/>
      <c r="BY5122" s="139"/>
    </row>
    <row r="5123" spans="1:77">
      <c r="A5123" s="74"/>
      <c r="D5123" s="70"/>
      <c r="N5123" s="70"/>
      <c r="BY5123" s="139"/>
    </row>
    <row r="5124" spans="1:77">
      <c r="A5124" s="74"/>
      <c r="D5124" s="70"/>
      <c r="N5124" s="70"/>
      <c r="BY5124" s="139"/>
    </row>
    <row r="5125" spans="1:77">
      <c r="A5125" s="74"/>
      <c r="D5125" s="70"/>
      <c r="N5125" s="70"/>
      <c r="BY5125" s="139"/>
    </row>
    <row r="5126" spans="1:77">
      <c r="A5126" s="74"/>
      <c r="D5126" s="70"/>
      <c r="N5126" s="70"/>
      <c r="BY5126" s="139"/>
    </row>
    <row r="5127" spans="1:77">
      <c r="A5127" s="74"/>
      <c r="D5127" s="70"/>
      <c r="N5127" s="70"/>
      <c r="BY5127" s="139"/>
    </row>
    <row r="5128" spans="1:77">
      <c r="A5128" s="74"/>
      <c r="D5128" s="70"/>
      <c r="N5128" s="70"/>
      <c r="BY5128" s="139"/>
    </row>
    <row r="5129" spans="1:77">
      <c r="A5129" s="74"/>
      <c r="D5129" s="70"/>
      <c r="N5129" s="70"/>
      <c r="BY5129" s="139"/>
    </row>
    <row r="5130" spans="1:77">
      <c r="A5130" s="74"/>
      <c r="D5130" s="70"/>
      <c r="N5130" s="70"/>
      <c r="BY5130" s="139"/>
    </row>
    <row r="5131" spans="1:77">
      <c r="A5131" s="74"/>
      <c r="D5131" s="70"/>
      <c r="N5131" s="70"/>
      <c r="BY5131" s="139"/>
    </row>
    <row r="5132" spans="1:77">
      <c r="A5132" s="74"/>
      <c r="D5132" s="70"/>
      <c r="N5132" s="70"/>
      <c r="BY5132" s="139"/>
    </row>
    <row r="5133" spans="1:77">
      <c r="A5133" s="74"/>
      <c r="D5133" s="70"/>
      <c r="N5133" s="70"/>
      <c r="BY5133" s="139"/>
    </row>
    <row r="5134" spans="1:77">
      <c r="A5134" s="74"/>
      <c r="D5134" s="70"/>
      <c r="N5134" s="70"/>
      <c r="BY5134" s="139"/>
    </row>
    <row r="5135" spans="1:77">
      <c r="A5135" s="74"/>
      <c r="D5135" s="70"/>
      <c r="N5135" s="70"/>
      <c r="BY5135" s="139"/>
    </row>
    <row r="5136" spans="1:77">
      <c r="A5136" s="74"/>
      <c r="D5136" s="70"/>
      <c r="N5136" s="70"/>
      <c r="BY5136" s="139"/>
    </row>
    <row r="5137" spans="1:77">
      <c r="A5137" s="74"/>
      <c r="D5137" s="70"/>
      <c r="N5137" s="70"/>
      <c r="BY5137" s="139"/>
    </row>
    <row r="5138" spans="1:77">
      <c r="A5138" s="74"/>
      <c r="D5138" s="70"/>
      <c r="N5138" s="70"/>
      <c r="BY5138" s="139"/>
    </row>
    <row r="5139" spans="1:77">
      <c r="A5139" s="74"/>
      <c r="D5139" s="70"/>
      <c r="N5139" s="70"/>
      <c r="BY5139" s="139"/>
    </row>
    <row r="5140" spans="1:77">
      <c r="A5140" s="74"/>
      <c r="D5140" s="70"/>
      <c r="N5140" s="70"/>
      <c r="BY5140" s="139"/>
    </row>
    <row r="5141" spans="1:77">
      <c r="A5141" s="74"/>
      <c r="D5141" s="70"/>
      <c r="N5141" s="70"/>
      <c r="BY5141" s="139"/>
    </row>
    <row r="5142" spans="1:77">
      <c r="A5142" s="74"/>
      <c r="D5142" s="70"/>
      <c r="N5142" s="70"/>
      <c r="BY5142" s="139"/>
    </row>
    <row r="5143" spans="1:77">
      <c r="A5143" s="74"/>
      <c r="D5143" s="70"/>
      <c r="N5143" s="70"/>
      <c r="BY5143" s="139"/>
    </row>
    <row r="5144" spans="1:77">
      <c r="A5144" s="74"/>
      <c r="D5144" s="70"/>
      <c r="N5144" s="70"/>
      <c r="BY5144" s="139"/>
    </row>
    <row r="5145" spans="1:77">
      <c r="A5145" s="74"/>
      <c r="D5145" s="70"/>
      <c r="N5145" s="70"/>
      <c r="BY5145" s="139"/>
    </row>
    <row r="5146" spans="1:77">
      <c r="A5146" s="74"/>
      <c r="D5146" s="70"/>
      <c r="N5146" s="70"/>
      <c r="BY5146" s="139"/>
    </row>
    <row r="5147" spans="1:77">
      <c r="A5147" s="74"/>
      <c r="D5147" s="70"/>
      <c r="N5147" s="70"/>
      <c r="BY5147" s="139"/>
    </row>
    <row r="5148" spans="1:77">
      <c r="A5148" s="74"/>
      <c r="D5148" s="70"/>
      <c r="N5148" s="70"/>
      <c r="BY5148" s="139"/>
    </row>
    <row r="5149" spans="1:77">
      <c r="A5149" s="74"/>
      <c r="D5149" s="70"/>
      <c r="N5149" s="70"/>
      <c r="BY5149" s="139"/>
    </row>
    <row r="5150" spans="1:77">
      <c r="A5150" s="74"/>
      <c r="D5150" s="70"/>
      <c r="N5150" s="70"/>
      <c r="BY5150" s="139"/>
    </row>
    <row r="5151" spans="1:77">
      <c r="A5151" s="74"/>
      <c r="D5151" s="70"/>
      <c r="N5151" s="70"/>
      <c r="BY5151" s="139"/>
    </row>
    <row r="5152" spans="1:77">
      <c r="A5152" s="74"/>
      <c r="D5152" s="70"/>
      <c r="N5152" s="70"/>
      <c r="BY5152" s="139"/>
    </row>
    <row r="5153" spans="1:77">
      <c r="A5153" s="74"/>
      <c r="D5153" s="70"/>
      <c r="N5153" s="70"/>
      <c r="BY5153" s="139"/>
    </row>
    <row r="5154" spans="1:77">
      <c r="A5154" s="74"/>
      <c r="D5154" s="70"/>
      <c r="N5154" s="70"/>
      <c r="BY5154" s="139"/>
    </row>
    <row r="5155" spans="1:77">
      <c r="A5155" s="74"/>
      <c r="D5155" s="70"/>
      <c r="N5155" s="70"/>
      <c r="BY5155" s="139"/>
    </row>
    <row r="5156" spans="1:77">
      <c r="A5156" s="74"/>
      <c r="D5156" s="70"/>
      <c r="N5156" s="70"/>
      <c r="BY5156" s="139"/>
    </row>
    <row r="5157" spans="1:77">
      <c r="A5157" s="74"/>
      <c r="D5157" s="70"/>
      <c r="N5157" s="70"/>
      <c r="BY5157" s="139"/>
    </row>
    <row r="5158" spans="1:77">
      <c r="A5158" s="74"/>
      <c r="D5158" s="70"/>
      <c r="N5158" s="70"/>
      <c r="BY5158" s="139"/>
    </row>
    <row r="5159" spans="1:77">
      <c r="A5159" s="74"/>
      <c r="D5159" s="70"/>
      <c r="N5159" s="70"/>
      <c r="BY5159" s="139"/>
    </row>
    <row r="5160" spans="1:77">
      <c r="A5160" s="74"/>
      <c r="D5160" s="70"/>
      <c r="N5160" s="70"/>
      <c r="BY5160" s="139"/>
    </row>
    <row r="5161" spans="1:77">
      <c r="A5161" s="74"/>
      <c r="D5161" s="70"/>
      <c r="N5161" s="70"/>
      <c r="BY5161" s="139"/>
    </row>
    <row r="5162" spans="1:77">
      <c r="A5162" s="74"/>
      <c r="D5162" s="70"/>
      <c r="N5162" s="70"/>
      <c r="BY5162" s="139"/>
    </row>
    <row r="5163" spans="1:77">
      <c r="A5163" s="74"/>
      <c r="D5163" s="70"/>
      <c r="N5163" s="70"/>
      <c r="BY5163" s="139"/>
    </row>
    <row r="5164" spans="1:77">
      <c r="A5164" s="74"/>
      <c r="D5164" s="70"/>
      <c r="N5164" s="70"/>
      <c r="BY5164" s="139"/>
    </row>
    <row r="5165" spans="1:77">
      <c r="A5165" s="74"/>
      <c r="D5165" s="70"/>
      <c r="N5165" s="70"/>
      <c r="BY5165" s="139"/>
    </row>
    <row r="5166" spans="1:77">
      <c r="A5166" s="74"/>
      <c r="D5166" s="70"/>
      <c r="N5166" s="70"/>
      <c r="BY5166" s="139"/>
    </row>
    <row r="5167" spans="1:77">
      <c r="A5167" s="74"/>
      <c r="D5167" s="70"/>
      <c r="N5167" s="70"/>
      <c r="BY5167" s="139"/>
    </row>
    <row r="5168" spans="1:77">
      <c r="A5168" s="74"/>
      <c r="D5168" s="70"/>
      <c r="N5168" s="70"/>
      <c r="BY5168" s="139"/>
    </row>
    <row r="5169" spans="1:77">
      <c r="A5169" s="74"/>
      <c r="D5169" s="70"/>
      <c r="N5169" s="70"/>
      <c r="BY5169" s="139"/>
    </row>
    <row r="5170" spans="1:77">
      <c r="A5170" s="74"/>
      <c r="D5170" s="70"/>
      <c r="N5170" s="70"/>
      <c r="BY5170" s="139"/>
    </row>
    <row r="5171" spans="1:77">
      <c r="A5171" s="74"/>
      <c r="D5171" s="70"/>
      <c r="N5171" s="70"/>
      <c r="BY5171" s="139"/>
    </row>
    <row r="5172" spans="1:77">
      <c r="A5172" s="74"/>
      <c r="D5172" s="70"/>
      <c r="N5172" s="70"/>
      <c r="BY5172" s="139"/>
    </row>
    <row r="5173" spans="1:77">
      <c r="A5173" s="74"/>
      <c r="D5173" s="70"/>
      <c r="N5173" s="70"/>
      <c r="BY5173" s="139"/>
    </row>
    <row r="5174" spans="1:77">
      <c r="A5174" s="74"/>
      <c r="D5174" s="70"/>
      <c r="N5174" s="70"/>
      <c r="BY5174" s="139"/>
    </row>
    <row r="5175" spans="1:77">
      <c r="A5175" s="74"/>
      <c r="D5175" s="70"/>
      <c r="N5175" s="70"/>
      <c r="BY5175" s="139"/>
    </row>
    <row r="5176" spans="1:77">
      <c r="A5176" s="74"/>
      <c r="D5176" s="70"/>
      <c r="N5176" s="70"/>
      <c r="BY5176" s="139"/>
    </row>
    <row r="5177" spans="1:77">
      <c r="A5177" s="74"/>
      <c r="D5177" s="70"/>
      <c r="N5177" s="70"/>
      <c r="BY5177" s="139"/>
    </row>
    <row r="5178" spans="1:77">
      <c r="A5178" s="74"/>
      <c r="D5178" s="70"/>
      <c r="N5178" s="70"/>
      <c r="BY5178" s="139"/>
    </row>
    <row r="5179" spans="1:77">
      <c r="A5179" s="74"/>
      <c r="D5179" s="70"/>
      <c r="N5179" s="70"/>
      <c r="BY5179" s="139"/>
    </row>
    <row r="5180" spans="1:77">
      <c r="A5180" s="74"/>
      <c r="D5180" s="70"/>
      <c r="N5180" s="70"/>
      <c r="BY5180" s="139"/>
    </row>
    <row r="5181" spans="1:77">
      <c r="A5181" s="74"/>
      <c r="D5181" s="70"/>
      <c r="N5181" s="70"/>
      <c r="BY5181" s="139"/>
    </row>
    <row r="5182" spans="1:77">
      <c r="A5182" s="74"/>
      <c r="D5182" s="70"/>
      <c r="N5182" s="70"/>
      <c r="BY5182" s="139"/>
    </row>
    <row r="5183" spans="1:77">
      <c r="A5183" s="74"/>
      <c r="D5183" s="70"/>
      <c r="N5183" s="70"/>
      <c r="BY5183" s="139"/>
    </row>
    <row r="5184" spans="1:77">
      <c r="A5184" s="74"/>
      <c r="D5184" s="70"/>
      <c r="N5184" s="70"/>
      <c r="BY5184" s="139"/>
    </row>
    <row r="5185" spans="1:77">
      <c r="A5185" s="74"/>
      <c r="D5185" s="70"/>
      <c r="N5185" s="70"/>
      <c r="BY5185" s="139"/>
    </row>
    <row r="5186" spans="1:77">
      <c r="A5186" s="74"/>
      <c r="D5186" s="70"/>
      <c r="N5186" s="70"/>
      <c r="BY5186" s="139"/>
    </row>
    <row r="5187" spans="1:77">
      <c r="A5187" s="74"/>
      <c r="D5187" s="70"/>
      <c r="N5187" s="70"/>
      <c r="BY5187" s="139"/>
    </row>
    <row r="5188" spans="1:77">
      <c r="A5188" s="74"/>
      <c r="D5188" s="70"/>
      <c r="N5188" s="70"/>
      <c r="BY5188" s="139"/>
    </row>
    <row r="5189" spans="1:77">
      <c r="A5189" s="74"/>
      <c r="D5189" s="70"/>
      <c r="N5189" s="70"/>
      <c r="BY5189" s="139"/>
    </row>
    <row r="5190" spans="1:77">
      <c r="A5190" s="74"/>
      <c r="D5190" s="70"/>
      <c r="N5190" s="70"/>
      <c r="BY5190" s="139"/>
    </row>
    <row r="5191" spans="1:77">
      <c r="A5191" s="74"/>
      <c r="D5191" s="70"/>
      <c r="N5191" s="70"/>
      <c r="BY5191" s="139"/>
    </row>
    <row r="5192" spans="1:77">
      <c r="A5192" s="74"/>
      <c r="D5192" s="70"/>
      <c r="N5192" s="70"/>
      <c r="BY5192" s="139"/>
    </row>
    <row r="5193" spans="1:77">
      <c r="A5193" s="74"/>
      <c r="D5193" s="70"/>
      <c r="N5193" s="70"/>
      <c r="BY5193" s="139"/>
    </row>
    <row r="5194" spans="1:77">
      <c r="A5194" s="74"/>
      <c r="D5194" s="70"/>
      <c r="N5194" s="70"/>
      <c r="BY5194" s="139"/>
    </row>
    <row r="5195" spans="1:77">
      <c r="A5195" s="74"/>
      <c r="D5195" s="70"/>
      <c r="N5195" s="70"/>
      <c r="BY5195" s="139"/>
    </row>
    <row r="5196" spans="1:77">
      <c r="A5196" s="74"/>
      <c r="D5196" s="70"/>
      <c r="N5196" s="70"/>
      <c r="BY5196" s="139"/>
    </row>
    <row r="5197" spans="1:77">
      <c r="A5197" s="74"/>
      <c r="D5197" s="70"/>
      <c r="N5197" s="70"/>
      <c r="BY5197" s="139"/>
    </row>
    <row r="5198" spans="1:77">
      <c r="A5198" s="74"/>
      <c r="D5198" s="70"/>
      <c r="N5198" s="70"/>
      <c r="BY5198" s="139"/>
    </row>
    <row r="5199" spans="1:77">
      <c r="A5199" s="74"/>
      <c r="D5199" s="70"/>
      <c r="N5199" s="70"/>
      <c r="BY5199" s="139"/>
    </row>
    <row r="5200" spans="1:77">
      <c r="A5200" s="74"/>
      <c r="D5200" s="70"/>
      <c r="N5200" s="70"/>
      <c r="BY5200" s="139"/>
    </row>
    <row r="5201" spans="1:77">
      <c r="A5201" s="74"/>
      <c r="D5201" s="70"/>
      <c r="N5201" s="70"/>
      <c r="BY5201" s="139"/>
    </row>
    <row r="5202" spans="1:77">
      <c r="A5202" s="74"/>
      <c r="D5202" s="70"/>
      <c r="N5202" s="70"/>
      <c r="BY5202" s="139"/>
    </row>
    <row r="5203" spans="1:77">
      <c r="A5203" s="74"/>
      <c r="D5203" s="70"/>
      <c r="N5203" s="70"/>
      <c r="BY5203" s="139"/>
    </row>
    <row r="5204" spans="1:77">
      <c r="A5204" s="74"/>
      <c r="D5204" s="70"/>
      <c r="N5204" s="70"/>
      <c r="BY5204" s="139"/>
    </row>
    <row r="5205" spans="1:77">
      <c r="A5205" s="74"/>
      <c r="D5205" s="70"/>
      <c r="N5205" s="70"/>
      <c r="BY5205" s="139"/>
    </row>
    <row r="5206" spans="1:77">
      <c r="A5206" s="74"/>
      <c r="D5206" s="70"/>
      <c r="N5206" s="70"/>
      <c r="BY5206" s="139"/>
    </row>
    <row r="5207" spans="1:77">
      <c r="A5207" s="74"/>
      <c r="D5207" s="70"/>
      <c r="N5207" s="70"/>
      <c r="BY5207" s="139"/>
    </row>
    <row r="5208" spans="1:77">
      <c r="A5208" s="74"/>
      <c r="D5208" s="70"/>
      <c r="N5208" s="70"/>
      <c r="BY5208" s="139"/>
    </row>
    <row r="5209" spans="1:77">
      <c r="A5209" s="74"/>
      <c r="D5209" s="70"/>
      <c r="N5209" s="70"/>
      <c r="BY5209" s="139"/>
    </row>
    <row r="5210" spans="1:77">
      <c r="A5210" s="74"/>
      <c r="D5210" s="70"/>
      <c r="N5210" s="70"/>
      <c r="BY5210" s="139"/>
    </row>
    <row r="5211" spans="1:77">
      <c r="A5211" s="74"/>
      <c r="D5211" s="70"/>
      <c r="N5211" s="70"/>
      <c r="BY5211" s="139"/>
    </row>
    <row r="5212" spans="1:77">
      <c r="A5212" s="74"/>
      <c r="D5212" s="70"/>
      <c r="N5212" s="70"/>
      <c r="BY5212" s="139"/>
    </row>
    <row r="5213" spans="1:77">
      <c r="A5213" s="74"/>
      <c r="D5213" s="70"/>
      <c r="N5213" s="70"/>
      <c r="BY5213" s="139"/>
    </row>
    <row r="5214" spans="1:77">
      <c r="A5214" s="74"/>
      <c r="D5214" s="70"/>
      <c r="N5214" s="70"/>
      <c r="BY5214" s="139"/>
    </row>
    <row r="5215" spans="1:77">
      <c r="A5215" s="74"/>
      <c r="D5215" s="70"/>
      <c r="N5215" s="70"/>
      <c r="BY5215" s="139"/>
    </row>
    <row r="5216" spans="1:77">
      <c r="A5216" s="74"/>
      <c r="D5216" s="70"/>
      <c r="N5216" s="70"/>
      <c r="BY5216" s="139"/>
    </row>
    <row r="5217" spans="1:77">
      <c r="A5217" s="74"/>
      <c r="D5217" s="70"/>
      <c r="N5217" s="70"/>
      <c r="BY5217" s="139"/>
    </row>
    <row r="5218" spans="1:77">
      <c r="A5218" s="74"/>
      <c r="D5218" s="70"/>
      <c r="N5218" s="70"/>
      <c r="BY5218" s="139"/>
    </row>
    <row r="5219" spans="1:77">
      <c r="A5219" s="74"/>
      <c r="D5219" s="70"/>
      <c r="N5219" s="70"/>
      <c r="BY5219" s="139"/>
    </row>
    <row r="5220" spans="1:77">
      <c r="A5220" s="74"/>
      <c r="D5220" s="70"/>
      <c r="N5220" s="70"/>
      <c r="BY5220" s="139"/>
    </row>
    <row r="5221" spans="1:77">
      <c r="A5221" s="74"/>
      <c r="D5221" s="70"/>
      <c r="N5221" s="70"/>
      <c r="BY5221" s="139"/>
    </row>
    <row r="5222" spans="1:77">
      <c r="A5222" s="74"/>
      <c r="D5222" s="70"/>
      <c r="N5222" s="70"/>
      <c r="BY5222" s="139"/>
    </row>
    <row r="5223" spans="1:77">
      <c r="A5223" s="74"/>
      <c r="D5223" s="70"/>
      <c r="N5223" s="70"/>
      <c r="BY5223" s="139"/>
    </row>
    <row r="5224" spans="1:77">
      <c r="A5224" s="74"/>
      <c r="D5224" s="70"/>
      <c r="N5224" s="70"/>
      <c r="BY5224" s="139"/>
    </row>
    <row r="5225" spans="1:77">
      <c r="A5225" s="74"/>
      <c r="D5225" s="70"/>
      <c r="N5225" s="70"/>
      <c r="BY5225" s="139"/>
    </row>
    <row r="5226" spans="1:77">
      <c r="A5226" s="74"/>
      <c r="D5226" s="70"/>
      <c r="N5226" s="70"/>
      <c r="BY5226" s="139"/>
    </row>
    <row r="5227" spans="1:77">
      <c r="A5227" s="74"/>
      <c r="D5227" s="70"/>
      <c r="N5227" s="70"/>
      <c r="BY5227" s="139"/>
    </row>
    <row r="5228" spans="1:77">
      <c r="A5228" s="74"/>
      <c r="D5228" s="70"/>
      <c r="N5228" s="70"/>
      <c r="BY5228" s="139"/>
    </row>
    <row r="5229" spans="1:77">
      <c r="A5229" s="74"/>
      <c r="D5229" s="70"/>
      <c r="N5229" s="70"/>
      <c r="BY5229" s="139"/>
    </row>
    <row r="5230" spans="1:77">
      <c r="A5230" s="74"/>
      <c r="D5230" s="70"/>
      <c r="N5230" s="70"/>
      <c r="BY5230" s="139"/>
    </row>
    <row r="5231" spans="1:77">
      <c r="A5231" s="74"/>
      <c r="D5231" s="70"/>
      <c r="N5231" s="70"/>
      <c r="BY5231" s="139"/>
    </row>
    <row r="5232" spans="1:77">
      <c r="A5232" s="74"/>
      <c r="D5232" s="70"/>
      <c r="N5232" s="70"/>
      <c r="BY5232" s="139"/>
    </row>
    <row r="5233" spans="1:77">
      <c r="A5233" s="74"/>
      <c r="D5233" s="70"/>
      <c r="N5233" s="70"/>
      <c r="BY5233" s="139"/>
    </row>
    <row r="5234" spans="1:77">
      <c r="A5234" s="74"/>
      <c r="D5234" s="70"/>
      <c r="N5234" s="70"/>
      <c r="BY5234" s="139"/>
    </row>
    <row r="5235" spans="1:77">
      <c r="A5235" s="74"/>
      <c r="D5235" s="70"/>
      <c r="N5235" s="70"/>
      <c r="BY5235" s="139"/>
    </row>
    <row r="5236" spans="1:77">
      <c r="A5236" s="74"/>
      <c r="D5236" s="70"/>
      <c r="N5236" s="70"/>
      <c r="BY5236" s="139"/>
    </row>
    <row r="5237" spans="1:77">
      <c r="A5237" s="74"/>
      <c r="D5237" s="70"/>
      <c r="N5237" s="70"/>
      <c r="BY5237" s="139"/>
    </row>
    <row r="5238" spans="1:77">
      <c r="A5238" s="74"/>
      <c r="D5238" s="70"/>
      <c r="N5238" s="70"/>
      <c r="BY5238" s="139"/>
    </row>
    <row r="5239" spans="1:77">
      <c r="A5239" s="74"/>
      <c r="D5239" s="70"/>
      <c r="N5239" s="70"/>
      <c r="BY5239" s="139"/>
    </row>
    <row r="5240" spans="1:77">
      <c r="A5240" s="74"/>
      <c r="D5240" s="70"/>
      <c r="N5240" s="70"/>
      <c r="BY5240" s="139"/>
    </row>
    <row r="5241" spans="1:77">
      <c r="A5241" s="74"/>
      <c r="D5241" s="70"/>
      <c r="N5241" s="70"/>
      <c r="BY5241" s="139"/>
    </row>
    <row r="5242" spans="1:77">
      <c r="A5242" s="74"/>
      <c r="D5242" s="70"/>
      <c r="N5242" s="70"/>
      <c r="BY5242" s="139"/>
    </row>
    <row r="5243" spans="1:77">
      <c r="A5243" s="74"/>
      <c r="D5243" s="70"/>
      <c r="N5243" s="70"/>
      <c r="BY5243" s="139"/>
    </row>
    <row r="5244" spans="1:77">
      <c r="A5244" s="74"/>
      <c r="D5244" s="70"/>
      <c r="N5244" s="70"/>
      <c r="BY5244" s="139"/>
    </row>
    <row r="5245" spans="1:77">
      <c r="A5245" s="74"/>
      <c r="D5245" s="70"/>
      <c r="N5245" s="70"/>
      <c r="BY5245" s="139"/>
    </row>
    <row r="5246" spans="1:77">
      <c r="A5246" s="74"/>
      <c r="D5246" s="70"/>
      <c r="N5246" s="70"/>
      <c r="BY5246" s="139"/>
    </row>
    <row r="5247" spans="1:77">
      <c r="A5247" s="74"/>
      <c r="D5247" s="70"/>
      <c r="N5247" s="70"/>
      <c r="BY5247" s="139"/>
    </row>
    <row r="5248" spans="1:77">
      <c r="A5248" s="74"/>
      <c r="D5248" s="70"/>
      <c r="N5248" s="70"/>
      <c r="BY5248" s="139"/>
    </row>
    <row r="5249" spans="1:77">
      <c r="A5249" s="74"/>
      <c r="D5249" s="70"/>
      <c r="N5249" s="70"/>
      <c r="BY5249" s="139"/>
    </row>
    <row r="5250" spans="1:77">
      <c r="A5250" s="74"/>
      <c r="D5250" s="70"/>
      <c r="N5250" s="70"/>
      <c r="BY5250" s="139"/>
    </row>
    <row r="5251" spans="1:77">
      <c r="A5251" s="74"/>
      <c r="D5251" s="70"/>
      <c r="N5251" s="70"/>
      <c r="BY5251" s="139"/>
    </row>
    <row r="5252" spans="1:77">
      <c r="A5252" s="74"/>
      <c r="D5252" s="70"/>
      <c r="N5252" s="70"/>
      <c r="BY5252" s="139"/>
    </row>
    <row r="5253" spans="1:77">
      <c r="A5253" s="74"/>
      <c r="D5253" s="70"/>
      <c r="N5253" s="70"/>
      <c r="BY5253" s="139"/>
    </row>
    <row r="5254" spans="1:77">
      <c r="A5254" s="74"/>
      <c r="D5254" s="70"/>
      <c r="N5254" s="70"/>
      <c r="BY5254" s="139"/>
    </row>
    <row r="5255" spans="1:77">
      <c r="A5255" s="74"/>
      <c r="D5255" s="70"/>
      <c r="N5255" s="70"/>
      <c r="BY5255" s="139"/>
    </row>
    <row r="5256" spans="1:77">
      <c r="A5256" s="74"/>
      <c r="D5256" s="70"/>
      <c r="N5256" s="70"/>
      <c r="BY5256" s="139"/>
    </row>
    <row r="5257" spans="1:77">
      <c r="A5257" s="74"/>
      <c r="D5257" s="70"/>
      <c r="N5257" s="70"/>
      <c r="BY5257" s="139"/>
    </row>
    <row r="5258" spans="1:77">
      <c r="A5258" s="74"/>
      <c r="D5258" s="70"/>
      <c r="N5258" s="70"/>
      <c r="BY5258" s="139"/>
    </row>
    <row r="5259" spans="1:77">
      <c r="A5259" s="74"/>
      <c r="D5259" s="70"/>
      <c r="N5259" s="70"/>
      <c r="BY5259" s="139"/>
    </row>
    <row r="5260" spans="1:77">
      <c r="A5260" s="74"/>
      <c r="D5260" s="70"/>
      <c r="N5260" s="70"/>
      <c r="BY5260" s="139"/>
    </row>
    <row r="5261" spans="1:77">
      <c r="A5261" s="74"/>
      <c r="D5261" s="70"/>
      <c r="N5261" s="70"/>
      <c r="BY5261" s="139"/>
    </row>
    <row r="5262" spans="1:77">
      <c r="A5262" s="74"/>
      <c r="D5262" s="70"/>
      <c r="N5262" s="70"/>
      <c r="BY5262" s="139"/>
    </row>
    <row r="5263" spans="1:77">
      <c r="A5263" s="74"/>
      <c r="D5263" s="70"/>
      <c r="N5263" s="70"/>
      <c r="BY5263" s="139"/>
    </row>
    <row r="5264" spans="1:77">
      <c r="A5264" s="74"/>
      <c r="D5264" s="70"/>
      <c r="N5264" s="70"/>
      <c r="BY5264" s="139"/>
    </row>
    <row r="5265" spans="1:77">
      <c r="A5265" s="74"/>
      <c r="D5265" s="70"/>
      <c r="N5265" s="70"/>
      <c r="BY5265" s="139"/>
    </row>
    <row r="5266" spans="1:77">
      <c r="A5266" s="74"/>
      <c r="D5266" s="70"/>
      <c r="N5266" s="70"/>
      <c r="BY5266" s="139"/>
    </row>
    <row r="5267" spans="1:77">
      <c r="A5267" s="74"/>
      <c r="D5267" s="70"/>
      <c r="N5267" s="70"/>
      <c r="BY5267" s="139"/>
    </row>
    <row r="5268" spans="1:77">
      <c r="A5268" s="74"/>
      <c r="D5268" s="70"/>
      <c r="N5268" s="70"/>
      <c r="BY5268" s="139"/>
    </row>
    <row r="5269" spans="1:77">
      <c r="A5269" s="74"/>
      <c r="D5269" s="70"/>
      <c r="N5269" s="70"/>
      <c r="BY5269" s="139"/>
    </row>
    <row r="5270" spans="1:77">
      <c r="A5270" s="74"/>
      <c r="D5270" s="70"/>
      <c r="N5270" s="70"/>
      <c r="BY5270" s="139"/>
    </row>
    <row r="5271" spans="1:77">
      <c r="A5271" s="74"/>
      <c r="D5271" s="70"/>
      <c r="N5271" s="70"/>
      <c r="BY5271" s="139"/>
    </row>
    <row r="5272" spans="1:77">
      <c r="A5272" s="74"/>
      <c r="D5272" s="70"/>
      <c r="N5272" s="70"/>
      <c r="BY5272" s="139"/>
    </row>
    <row r="5273" spans="1:77">
      <c r="A5273" s="74"/>
      <c r="D5273" s="70"/>
      <c r="N5273" s="70"/>
      <c r="BY5273" s="139"/>
    </row>
    <row r="5274" spans="1:77">
      <c r="A5274" s="74"/>
      <c r="D5274" s="70"/>
      <c r="N5274" s="70"/>
      <c r="BY5274" s="139"/>
    </row>
    <row r="5275" spans="1:77">
      <c r="A5275" s="74"/>
      <c r="D5275" s="70"/>
      <c r="N5275" s="70"/>
      <c r="BY5275" s="139"/>
    </row>
    <row r="5276" spans="1:77">
      <c r="A5276" s="74"/>
      <c r="D5276" s="70"/>
      <c r="N5276" s="70"/>
      <c r="BY5276" s="139"/>
    </row>
    <row r="5277" spans="1:77">
      <c r="A5277" s="74"/>
      <c r="D5277" s="70"/>
      <c r="N5277" s="70"/>
      <c r="BY5277" s="139"/>
    </row>
    <row r="5278" spans="1:77">
      <c r="A5278" s="74"/>
      <c r="D5278" s="70"/>
      <c r="N5278" s="70"/>
      <c r="BY5278" s="139"/>
    </row>
    <row r="5279" spans="1:77">
      <c r="A5279" s="74"/>
      <c r="D5279" s="70"/>
      <c r="N5279" s="70"/>
      <c r="BY5279" s="139"/>
    </row>
    <row r="5280" spans="1:77">
      <c r="A5280" s="74"/>
      <c r="D5280" s="70"/>
      <c r="N5280" s="70"/>
      <c r="BY5280" s="139"/>
    </row>
    <row r="5281" spans="1:77">
      <c r="A5281" s="74"/>
      <c r="D5281" s="70"/>
      <c r="N5281" s="70"/>
      <c r="BY5281" s="139"/>
    </row>
    <row r="5282" spans="1:77">
      <c r="A5282" s="74"/>
      <c r="D5282" s="70"/>
      <c r="N5282" s="70"/>
      <c r="BY5282" s="139"/>
    </row>
    <row r="5283" spans="1:77">
      <c r="A5283" s="74"/>
      <c r="D5283" s="70"/>
      <c r="N5283" s="70"/>
      <c r="BY5283" s="139"/>
    </row>
    <row r="5284" spans="1:77">
      <c r="A5284" s="74"/>
      <c r="D5284" s="70"/>
      <c r="N5284" s="70"/>
      <c r="BY5284" s="139"/>
    </row>
    <row r="5285" spans="1:77">
      <c r="A5285" s="74"/>
      <c r="D5285" s="70"/>
      <c r="N5285" s="70"/>
      <c r="BY5285" s="139"/>
    </row>
    <row r="5286" spans="1:77">
      <c r="A5286" s="74"/>
      <c r="D5286" s="70"/>
      <c r="N5286" s="70"/>
      <c r="BY5286" s="139"/>
    </row>
    <row r="5287" spans="1:77">
      <c r="A5287" s="74"/>
      <c r="D5287" s="70"/>
      <c r="N5287" s="70"/>
      <c r="BY5287" s="139"/>
    </row>
    <row r="5288" spans="1:77">
      <c r="A5288" s="74"/>
      <c r="D5288" s="70"/>
      <c r="N5288" s="70"/>
      <c r="BY5288" s="139"/>
    </row>
    <row r="5289" spans="1:77">
      <c r="A5289" s="74"/>
      <c r="D5289" s="70"/>
      <c r="N5289" s="70"/>
      <c r="BY5289" s="139"/>
    </row>
    <row r="5290" spans="1:77">
      <c r="A5290" s="74"/>
      <c r="D5290" s="70"/>
      <c r="N5290" s="70"/>
      <c r="BY5290" s="139"/>
    </row>
    <row r="5291" spans="1:77">
      <c r="A5291" s="74"/>
      <c r="D5291" s="70"/>
      <c r="N5291" s="70"/>
      <c r="BY5291" s="139"/>
    </row>
    <row r="5292" spans="1:77">
      <c r="A5292" s="74"/>
      <c r="D5292" s="70"/>
      <c r="N5292" s="70"/>
      <c r="BY5292" s="139"/>
    </row>
    <row r="5293" spans="1:77">
      <c r="A5293" s="74"/>
      <c r="D5293" s="70"/>
      <c r="N5293" s="70"/>
      <c r="BY5293" s="139"/>
    </row>
    <row r="5294" spans="1:77">
      <c r="A5294" s="74"/>
      <c r="D5294" s="70"/>
      <c r="N5294" s="70"/>
      <c r="BY5294" s="139"/>
    </row>
    <row r="5295" spans="1:77">
      <c r="A5295" s="74"/>
      <c r="D5295" s="70"/>
      <c r="N5295" s="70"/>
      <c r="BY5295" s="139"/>
    </row>
    <row r="5296" spans="1:77">
      <c r="A5296" s="74"/>
      <c r="D5296" s="70"/>
      <c r="N5296" s="70"/>
      <c r="BY5296" s="139"/>
    </row>
    <row r="5297" spans="1:77">
      <c r="A5297" s="74"/>
      <c r="D5297" s="70"/>
      <c r="N5297" s="70"/>
      <c r="BY5297" s="139"/>
    </row>
    <row r="5298" spans="1:77">
      <c r="A5298" s="74"/>
      <c r="D5298" s="70"/>
      <c r="N5298" s="70"/>
      <c r="BY5298" s="139"/>
    </row>
    <row r="5299" spans="1:77">
      <c r="A5299" s="74"/>
      <c r="D5299" s="70"/>
      <c r="N5299" s="70"/>
      <c r="BY5299" s="139"/>
    </row>
    <row r="5300" spans="1:77">
      <c r="A5300" s="74"/>
      <c r="D5300" s="70"/>
      <c r="N5300" s="70"/>
      <c r="BY5300" s="139"/>
    </row>
    <row r="5301" spans="1:77">
      <c r="A5301" s="74"/>
      <c r="D5301" s="70"/>
      <c r="N5301" s="70"/>
      <c r="BY5301" s="139"/>
    </row>
    <row r="5302" spans="1:77">
      <c r="A5302" s="74"/>
      <c r="D5302" s="70"/>
      <c r="N5302" s="70"/>
      <c r="BY5302" s="139"/>
    </row>
    <row r="5303" spans="1:77">
      <c r="A5303" s="74"/>
      <c r="D5303" s="70"/>
      <c r="N5303" s="70"/>
      <c r="BY5303" s="139"/>
    </row>
    <row r="5304" spans="1:77">
      <c r="A5304" s="74"/>
      <c r="D5304" s="70"/>
      <c r="N5304" s="70"/>
      <c r="BY5304" s="139"/>
    </row>
    <row r="5305" spans="1:77">
      <c r="A5305" s="74"/>
      <c r="D5305" s="70"/>
      <c r="N5305" s="70"/>
      <c r="BY5305" s="139"/>
    </row>
    <row r="5306" spans="1:77">
      <c r="A5306" s="74"/>
      <c r="D5306" s="70"/>
      <c r="N5306" s="70"/>
      <c r="BY5306" s="139"/>
    </row>
    <row r="5307" spans="1:77">
      <c r="A5307" s="74"/>
      <c r="D5307" s="70"/>
      <c r="N5307" s="70"/>
      <c r="BY5307" s="139"/>
    </row>
    <row r="5308" spans="1:77">
      <c r="A5308" s="74"/>
      <c r="D5308" s="70"/>
      <c r="N5308" s="70"/>
      <c r="BY5308" s="139"/>
    </row>
    <row r="5309" spans="1:77">
      <c r="A5309" s="74"/>
      <c r="D5309" s="70"/>
      <c r="N5309" s="70"/>
      <c r="BY5309" s="139"/>
    </row>
    <row r="5310" spans="1:77">
      <c r="A5310" s="74"/>
      <c r="D5310" s="70"/>
      <c r="N5310" s="70"/>
      <c r="BY5310" s="139"/>
    </row>
    <row r="5311" spans="1:77">
      <c r="A5311" s="74"/>
      <c r="D5311" s="70"/>
      <c r="N5311" s="70"/>
      <c r="BY5311" s="139"/>
    </row>
    <row r="5312" spans="1:77">
      <c r="A5312" s="74"/>
      <c r="D5312" s="70"/>
      <c r="N5312" s="70"/>
      <c r="BY5312" s="139"/>
    </row>
    <row r="5313" spans="1:77">
      <c r="A5313" s="74"/>
      <c r="D5313" s="70"/>
      <c r="N5313" s="70"/>
      <c r="BY5313" s="139"/>
    </row>
    <row r="5314" spans="1:77">
      <c r="A5314" s="74"/>
      <c r="D5314" s="70"/>
      <c r="N5314" s="70"/>
      <c r="BY5314" s="139"/>
    </row>
    <row r="5315" spans="1:77">
      <c r="A5315" s="74"/>
      <c r="D5315" s="70"/>
      <c r="N5315" s="70"/>
      <c r="BY5315" s="139"/>
    </row>
    <row r="5316" spans="1:77">
      <c r="A5316" s="74"/>
      <c r="D5316" s="70"/>
      <c r="N5316" s="70"/>
      <c r="BY5316" s="139"/>
    </row>
    <row r="5317" spans="1:77">
      <c r="A5317" s="74"/>
      <c r="D5317" s="70"/>
      <c r="N5317" s="70"/>
      <c r="BY5317" s="139"/>
    </row>
    <row r="5318" spans="1:77">
      <c r="A5318" s="74"/>
      <c r="D5318" s="70"/>
      <c r="N5318" s="70"/>
      <c r="BY5318" s="139"/>
    </row>
    <row r="5319" spans="1:77">
      <c r="A5319" s="74"/>
      <c r="D5319" s="70"/>
      <c r="N5319" s="70"/>
      <c r="BY5319" s="139"/>
    </row>
    <row r="5320" spans="1:77">
      <c r="A5320" s="74"/>
      <c r="D5320" s="70"/>
      <c r="N5320" s="70"/>
      <c r="BY5320" s="139"/>
    </row>
    <row r="5321" spans="1:77">
      <c r="A5321" s="74"/>
      <c r="D5321" s="70"/>
      <c r="N5321" s="70"/>
      <c r="BY5321" s="139"/>
    </row>
    <row r="5322" spans="1:77">
      <c r="A5322" s="74"/>
      <c r="D5322" s="70"/>
      <c r="N5322" s="70"/>
      <c r="BY5322" s="139"/>
    </row>
    <row r="5323" spans="1:77">
      <c r="A5323" s="74"/>
      <c r="D5323" s="70"/>
      <c r="N5323" s="70"/>
      <c r="BY5323" s="139"/>
    </row>
    <row r="5324" spans="1:77">
      <c r="A5324" s="74"/>
      <c r="D5324" s="70"/>
      <c r="N5324" s="70"/>
      <c r="BY5324" s="139"/>
    </row>
    <row r="5325" spans="1:77">
      <c r="A5325" s="74"/>
      <c r="D5325" s="70"/>
      <c r="N5325" s="70"/>
      <c r="BY5325" s="139"/>
    </row>
    <row r="5326" spans="1:77">
      <c r="A5326" s="74"/>
      <c r="D5326" s="70"/>
      <c r="N5326" s="70"/>
      <c r="BY5326" s="139"/>
    </row>
    <row r="5327" spans="1:77">
      <c r="A5327" s="74"/>
      <c r="D5327" s="70"/>
      <c r="N5327" s="70"/>
      <c r="BY5327" s="139"/>
    </row>
    <row r="5328" spans="1:77">
      <c r="A5328" s="74"/>
      <c r="D5328" s="70"/>
      <c r="N5328" s="70"/>
      <c r="BY5328" s="139"/>
    </row>
    <row r="5329" spans="1:77">
      <c r="A5329" s="74"/>
      <c r="D5329" s="70"/>
      <c r="N5329" s="70"/>
      <c r="BY5329" s="139"/>
    </row>
    <row r="5330" spans="1:77">
      <c r="A5330" s="74"/>
      <c r="D5330" s="70"/>
      <c r="N5330" s="70"/>
      <c r="BY5330" s="139"/>
    </row>
    <row r="5331" spans="1:77">
      <c r="A5331" s="74"/>
      <c r="D5331" s="70"/>
      <c r="N5331" s="70"/>
      <c r="BY5331" s="139"/>
    </row>
    <row r="5332" spans="1:77">
      <c r="A5332" s="74"/>
      <c r="D5332" s="70"/>
      <c r="N5332" s="70"/>
      <c r="BY5332" s="139"/>
    </row>
    <row r="5333" spans="1:77">
      <c r="A5333" s="74"/>
      <c r="D5333" s="70"/>
      <c r="N5333" s="70"/>
      <c r="BY5333" s="139"/>
    </row>
    <row r="5334" spans="1:77">
      <c r="A5334" s="74"/>
      <c r="D5334" s="70"/>
      <c r="N5334" s="70"/>
      <c r="BY5334" s="139"/>
    </row>
    <row r="5335" spans="1:77">
      <c r="A5335" s="74"/>
      <c r="D5335" s="70"/>
      <c r="N5335" s="70"/>
      <c r="BY5335" s="139"/>
    </row>
    <row r="5336" spans="1:77">
      <c r="A5336" s="74"/>
      <c r="D5336" s="70"/>
      <c r="N5336" s="70"/>
      <c r="BY5336" s="139"/>
    </row>
    <row r="5337" spans="1:77">
      <c r="A5337" s="74"/>
      <c r="D5337" s="70"/>
      <c r="N5337" s="70"/>
      <c r="BY5337" s="139"/>
    </row>
    <row r="5338" spans="1:77">
      <c r="A5338" s="74"/>
      <c r="D5338" s="70"/>
      <c r="N5338" s="70"/>
      <c r="BY5338" s="139"/>
    </row>
    <row r="5339" spans="1:77">
      <c r="A5339" s="74"/>
      <c r="D5339" s="70"/>
      <c r="N5339" s="70"/>
      <c r="BY5339" s="139"/>
    </row>
    <row r="5340" spans="1:77">
      <c r="A5340" s="74"/>
      <c r="D5340" s="70"/>
      <c r="N5340" s="70"/>
      <c r="BY5340" s="139"/>
    </row>
    <row r="5341" spans="1:77">
      <c r="A5341" s="74"/>
      <c r="D5341" s="70"/>
      <c r="N5341" s="70"/>
      <c r="BY5341" s="139"/>
    </row>
    <row r="5342" spans="1:77">
      <c r="A5342" s="74"/>
      <c r="D5342" s="70"/>
      <c r="N5342" s="70"/>
      <c r="BY5342" s="139"/>
    </row>
    <row r="5343" spans="1:77">
      <c r="A5343" s="74"/>
      <c r="D5343" s="70"/>
      <c r="N5343" s="70"/>
      <c r="BY5343" s="139"/>
    </row>
    <row r="5344" spans="1:77">
      <c r="A5344" s="74"/>
      <c r="D5344" s="70"/>
      <c r="N5344" s="70"/>
      <c r="BY5344" s="139"/>
    </row>
    <row r="5345" spans="1:77">
      <c r="A5345" s="74"/>
      <c r="D5345" s="70"/>
      <c r="N5345" s="70"/>
      <c r="BY5345" s="139"/>
    </row>
    <row r="5346" spans="1:77">
      <c r="A5346" s="74"/>
      <c r="D5346" s="70"/>
      <c r="N5346" s="70"/>
      <c r="BY5346" s="139"/>
    </row>
    <row r="5347" spans="1:77">
      <c r="A5347" s="74"/>
      <c r="D5347" s="70"/>
      <c r="N5347" s="70"/>
      <c r="BY5347" s="139"/>
    </row>
    <row r="5348" spans="1:77">
      <c r="A5348" s="74"/>
      <c r="D5348" s="70"/>
      <c r="N5348" s="70"/>
      <c r="BY5348" s="139"/>
    </row>
    <row r="5349" spans="1:77">
      <c r="A5349" s="74"/>
      <c r="D5349" s="70"/>
      <c r="N5349" s="70"/>
      <c r="BY5349" s="139"/>
    </row>
    <row r="5350" spans="1:77">
      <c r="A5350" s="74"/>
      <c r="D5350" s="70"/>
      <c r="N5350" s="70"/>
      <c r="BY5350" s="139"/>
    </row>
    <row r="5351" spans="1:77">
      <c r="A5351" s="74"/>
      <c r="D5351" s="70"/>
      <c r="N5351" s="70"/>
      <c r="BY5351" s="139"/>
    </row>
    <row r="5352" spans="1:77">
      <c r="A5352" s="74"/>
      <c r="D5352" s="70"/>
      <c r="N5352" s="70"/>
      <c r="BY5352" s="139"/>
    </row>
    <row r="5353" spans="1:77">
      <c r="A5353" s="74"/>
      <c r="D5353" s="70"/>
      <c r="N5353" s="70"/>
      <c r="BY5353" s="139"/>
    </row>
    <row r="5354" spans="1:77">
      <c r="A5354" s="74"/>
      <c r="D5354" s="70"/>
      <c r="N5354" s="70"/>
      <c r="BY5354" s="139"/>
    </row>
    <row r="5355" spans="1:77">
      <c r="A5355" s="74"/>
      <c r="D5355" s="70"/>
      <c r="N5355" s="70"/>
      <c r="BY5355" s="139"/>
    </row>
    <row r="5356" spans="1:77">
      <c r="A5356" s="74"/>
      <c r="D5356" s="70"/>
      <c r="N5356" s="70"/>
      <c r="BY5356" s="139"/>
    </row>
    <row r="5357" spans="1:77">
      <c r="A5357" s="74"/>
      <c r="D5357" s="70"/>
      <c r="N5357" s="70"/>
      <c r="BY5357" s="139"/>
    </row>
    <row r="5358" spans="1:77">
      <c r="A5358" s="74"/>
      <c r="D5358" s="70"/>
      <c r="N5358" s="70"/>
      <c r="BY5358" s="139"/>
    </row>
    <row r="5359" spans="1:77">
      <c r="A5359" s="74"/>
      <c r="D5359" s="70"/>
      <c r="N5359" s="70"/>
      <c r="BY5359" s="139"/>
    </row>
    <row r="5360" spans="1:77">
      <c r="A5360" s="74"/>
      <c r="D5360" s="70"/>
      <c r="N5360" s="70"/>
      <c r="BY5360" s="139"/>
    </row>
    <row r="5361" spans="1:77">
      <c r="A5361" s="74"/>
      <c r="D5361" s="70"/>
      <c r="N5361" s="70"/>
      <c r="BY5361" s="139"/>
    </row>
    <row r="5362" spans="1:77">
      <c r="A5362" s="74"/>
      <c r="D5362" s="70"/>
      <c r="N5362" s="70"/>
      <c r="BY5362" s="139"/>
    </row>
    <row r="5363" spans="1:77">
      <c r="A5363" s="74"/>
      <c r="D5363" s="70"/>
      <c r="N5363" s="70"/>
      <c r="BY5363" s="139"/>
    </row>
    <row r="5364" spans="1:77">
      <c r="A5364" s="74"/>
      <c r="D5364" s="70"/>
      <c r="N5364" s="70"/>
      <c r="BY5364" s="139"/>
    </row>
    <row r="5365" spans="1:77">
      <c r="A5365" s="74"/>
      <c r="D5365" s="70"/>
      <c r="N5365" s="70"/>
      <c r="BY5365" s="139"/>
    </row>
    <row r="5366" spans="1:77">
      <c r="A5366" s="74"/>
      <c r="D5366" s="70"/>
      <c r="N5366" s="70"/>
      <c r="BY5366" s="139"/>
    </row>
    <row r="5367" spans="1:77">
      <c r="A5367" s="74"/>
      <c r="D5367" s="70"/>
      <c r="N5367" s="70"/>
      <c r="BY5367" s="139"/>
    </row>
    <row r="5368" spans="1:77">
      <c r="A5368" s="74"/>
      <c r="D5368" s="70"/>
      <c r="N5368" s="70"/>
      <c r="BY5368" s="139"/>
    </row>
    <row r="5369" spans="1:77">
      <c r="A5369" s="74"/>
      <c r="D5369" s="70"/>
      <c r="N5369" s="70"/>
      <c r="BY5369" s="139"/>
    </row>
    <row r="5370" spans="1:77">
      <c r="A5370" s="74"/>
      <c r="D5370" s="70"/>
      <c r="N5370" s="70"/>
      <c r="BY5370" s="139"/>
    </row>
    <row r="5371" spans="1:77">
      <c r="A5371" s="74"/>
      <c r="D5371" s="70"/>
      <c r="N5371" s="70"/>
      <c r="BY5371" s="139"/>
    </row>
    <row r="5372" spans="1:77">
      <c r="A5372" s="74"/>
      <c r="D5372" s="70"/>
      <c r="N5372" s="70"/>
      <c r="BY5372" s="139"/>
    </row>
    <row r="5373" spans="1:77">
      <c r="A5373" s="74"/>
      <c r="D5373" s="70"/>
      <c r="N5373" s="70"/>
      <c r="BY5373" s="139"/>
    </row>
    <row r="5374" spans="1:77">
      <c r="A5374" s="74"/>
      <c r="D5374" s="70"/>
      <c r="N5374" s="70"/>
      <c r="BY5374" s="139"/>
    </row>
    <row r="5375" spans="1:77">
      <c r="A5375" s="74"/>
      <c r="D5375" s="70"/>
      <c r="N5375" s="70"/>
      <c r="BY5375" s="139"/>
    </row>
    <row r="5376" spans="1:77">
      <c r="A5376" s="74"/>
      <c r="D5376" s="70"/>
      <c r="N5376" s="70"/>
      <c r="BY5376" s="139"/>
    </row>
    <row r="5377" spans="1:77">
      <c r="A5377" s="74"/>
      <c r="D5377" s="70"/>
      <c r="N5377" s="70"/>
      <c r="BY5377" s="139"/>
    </row>
    <row r="5378" spans="1:77">
      <c r="A5378" s="74"/>
      <c r="D5378" s="70"/>
      <c r="N5378" s="70"/>
      <c r="BY5378" s="139"/>
    </row>
    <row r="5379" spans="1:77">
      <c r="A5379" s="74"/>
      <c r="D5379" s="70"/>
      <c r="N5379" s="70"/>
      <c r="BY5379" s="139"/>
    </row>
    <row r="5380" spans="1:77">
      <c r="A5380" s="74"/>
      <c r="D5380" s="70"/>
      <c r="N5380" s="70"/>
      <c r="BY5380" s="139"/>
    </row>
    <row r="5381" spans="1:77">
      <c r="A5381" s="74"/>
      <c r="D5381" s="70"/>
      <c r="N5381" s="70"/>
      <c r="BY5381" s="139"/>
    </row>
    <row r="5382" spans="1:77">
      <c r="A5382" s="74"/>
      <c r="D5382" s="70"/>
      <c r="N5382" s="70"/>
      <c r="BY5382" s="139"/>
    </row>
    <row r="5383" spans="1:77">
      <c r="A5383" s="74"/>
      <c r="D5383" s="70"/>
      <c r="N5383" s="70"/>
      <c r="BY5383" s="139"/>
    </row>
    <row r="5384" spans="1:77">
      <c r="A5384" s="74"/>
      <c r="D5384" s="70"/>
      <c r="N5384" s="70"/>
      <c r="BY5384" s="139"/>
    </row>
    <row r="5385" spans="1:77">
      <c r="A5385" s="74"/>
      <c r="D5385" s="70"/>
      <c r="N5385" s="70"/>
      <c r="BY5385" s="139"/>
    </row>
    <row r="5386" spans="1:77">
      <c r="A5386" s="74"/>
      <c r="D5386" s="70"/>
      <c r="N5386" s="70"/>
      <c r="BY5386" s="139"/>
    </row>
    <row r="5387" spans="1:77">
      <c r="A5387" s="74"/>
      <c r="D5387" s="70"/>
      <c r="N5387" s="70"/>
      <c r="BY5387" s="139"/>
    </row>
    <row r="5388" spans="1:77">
      <c r="A5388" s="74"/>
      <c r="D5388" s="70"/>
      <c r="N5388" s="70"/>
      <c r="BY5388" s="139"/>
    </row>
    <row r="5389" spans="1:77">
      <c r="A5389" s="74"/>
      <c r="D5389" s="70"/>
      <c r="N5389" s="70"/>
      <c r="BY5389" s="139"/>
    </row>
    <row r="5390" spans="1:77">
      <c r="A5390" s="74"/>
      <c r="D5390" s="70"/>
      <c r="N5390" s="70"/>
      <c r="BY5390" s="139"/>
    </row>
    <row r="5391" spans="1:77">
      <c r="A5391" s="74"/>
      <c r="D5391" s="70"/>
      <c r="N5391" s="70"/>
      <c r="BY5391" s="139"/>
    </row>
    <row r="5392" spans="1:77">
      <c r="A5392" s="74"/>
      <c r="D5392" s="70"/>
      <c r="N5392" s="70"/>
      <c r="BY5392" s="139"/>
    </row>
    <row r="5393" spans="1:77">
      <c r="A5393" s="74"/>
      <c r="D5393" s="70"/>
      <c r="N5393" s="70"/>
      <c r="BY5393" s="139"/>
    </row>
    <row r="5394" spans="1:77">
      <c r="A5394" s="74"/>
      <c r="D5394" s="70"/>
      <c r="N5394" s="70"/>
      <c r="BY5394" s="139"/>
    </row>
    <row r="5395" spans="1:77">
      <c r="A5395" s="74"/>
      <c r="D5395" s="70"/>
      <c r="N5395" s="70"/>
      <c r="BY5395" s="139"/>
    </row>
    <row r="5396" spans="1:77">
      <c r="A5396" s="74"/>
      <c r="D5396" s="70"/>
      <c r="N5396" s="70"/>
      <c r="BY5396" s="139"/>
    </row>
    <row r="5397" spans="1:77">
      <c r="A5397" s="74"/>
      <c r="D5397" s="70"/>
      <c r="N5397" s="70"/>
      <c r="BY5397" s="139"/>
    </row>
    <row r="5398" spans="1:77">
      <c r="A5398" s="74"/>
      <c r="D5398" s="70"/>
      <c r="N5398" s="70"/>
      <c r="BY5398" s="139"/>
    </row>
    <row r="5399" spans="1:77">
      <c r="A5399" s="74"/>
      <c r="D5399" s="70"/>
      <c r="N5399" s="70"/>
      <c r="BY5399" s="139"/>
    </row>
    <row r="5400" spans="1:77">
      <c r="A5400" s="74"/>
      <c r="D5400" s="70"/>
      <c r="N5400" s="70"/>
      <c r="BY5400" s="139"/>
    </row>
    <row r="5401" spans="1:77">
      <c r="A5401" s="74"/>
      <c r="D5401" s="70"/>
      <c r="N5401" s="70"/>
      <c r="BY5401" s="139"/>
    </row>
    <row r="5402" spans="1:77">
      <c r="A5402" s="74"/>
      <c r="D5402" s="70"/>
      <c r="N5402" s="70"/>
      <c r="BY5402" s="139"/>
    </row>
    <row r="5403" spans="1:77">
      <c r="A5403" s="74"/>
      <c r="D5403" s="70"/>
      <c r="N5403" s="70"/>
      <c r="BY5403" s="139"/>
    </row>
    <row r="5404" spans="1:77">
      <c r="A5404" s="74"/>
      <c r="D5404" s="70"/>
      <c r="N5404" s="70"/>
      <c r="BY5404" s="139"/>
    </row>
    <row r="5405" spans="1:77">
      <c r="A5405" s="74"/>
      <c r="D5405" s="70"/>
      <c r="N5405" s="70"/>
      <c r="BY5405" s="139"/>
    </row>
    <row r="5406" spans="1:77">
      <c r="A5406" s="74"/>
      <c r="D5406" s="70"/>
      <c r="N5406" s="70"/>
      <c r="BY5406" s="139"/>
    </row>
    <row r="5407" spans="1:77">
      <c r="A5407" s="74"/>
      <c r="D5407" s="70"/>
      <c r="N5407" s="70"/>
      <c r="BY5407" s="139"/>
    </row>
    <row r="5408" spans="1:77">
      <c r="A5408" s="74"/>
      <c r="D5408" s="70"/>
      <c r="N5408" s="70"/>
      <c r="BY5408" s="139"/>
    </row>
    <row r="5409" spans="1:77">
      <c r="A5409" s="74"/>
      <c r="D5409" s="70"/>
      <c r="N5409" s="70"/>
      <c r="BY5409" s="139"/>
    </row>
    <row r="5410" spans="1:77">
      <c r="A5410" s="74"/>
      <c r="D5410" s="70"/>
      <c r="N5410" s="70"/>
      <c r="BY5410" s="139"/>
    </row>
    <row r="5411" spans="1:77">
      <c r="A5411" s="74"/>
      <c r="D5411" s="70"/>
      <c r="N5411" s="70"/>
      <c r="BY5411" s="139"/>
    </row>
    <row r="5412" spans="1:77">
      <c r="A5412" s="74"/>
      <c r="D5412" s="70"/>
      <c r="N5412" s="70"/>
      <c r="BY5412" s="139"/>
    </row>
    <row r="5413" spans="1:77">
      <c r="A5413" s="74"/>
      <c r="D5413" s="70"/>
      <c r="N5413" s="70"/>
      <c r="BY5413" s="139"/>
    </row>
    <row r="5414" spans="1:77">
      <c r="A5414" s="74"/>
      <c r="D5414" s="70"/>
      <c r="N5414" s="70"/>
      <c r="BY5414" s="139"/>
    </row>
    <row r="5415" spans="1:77">
      <c r="A5415" s="74"/>
      <c r="D5415" s="70"/>
      <c r="N5415" s="70"/>
      <c r="BY5415" s="139"/>
    </row>
    <row r="5416" spans="1:77">
      <c r="A5416" s="74"/>
      <c r="D5416" s="70"/>
      <c r="N5416" s="70"/>
      <c r="BY5416" s="139"/>
    </row>
    <row r="5417" spans="1:77">
      <c r="A5417" s="74"/>
      <c r="D5417" s="70"/>
      <c r="N5417" s="70"/>
      <c r="BY5417" s="139"/>
    </row>
    <row r="5418" spans="1:77">
      <c r="A5418" s="74"/>
      <c r="D5418" s="70"/>
      <c r="N5418" s="70"/>
      <c r="BY5418" s="139"/>
    </row>
    <row r="5419" spans="1:77">
      <c r="A5419" s="74"/>
      <c r="D5419" s="70"/>
      <c r="N5419" s="70"/>
      <c r="BY5419" s="139"/>
    </row>
    <row r="5420" spans="1:77">
      <c r="A5420" s="74"/>
      <c r="D5420" s="70"/>
      <c r="N5420" s="70"/>
      <c r="BY5420" s="139"/>
    </row>
    <row r="5421" spans="1:77">
      <c r="A5421" s="74"/>
      <c r="D5421" s="70"/>
      <c r="N5421" s="70"/>
      <c r="BY5421" s="139"/>
    </row>
    <row r="5422" spans="1:77">
      <c r="A5422" s="74"/>
      <c r="D5422" s="70"/>
      <c r="N5422" s="70"/>
      <c r="BY5422" s="139"/>
    </row>
    <row r="5423" spans="1:77">
      <c r="A5423" s="74"/>
      <c r="D5423" s="70"/>
      <c r="N5423" s="70"/>
      <c r="BY5423" s="139"/>
    </row>
    <row r="5424" spans="1:77">
      <c r="A5424" s="74"/>
      <c r="D5424" s="70"/>
      <c r="N5424" s="70"/>
      <c r="BY5424" s="139"/>
    </row>
    <row r="5425" spans="1:77">
      <c r="A5425" s="74"/>
      <c r="D5425" s="70"/>
      <c r="N5425" s="70"/>
      <c r="BY5425" s="139"/>
    </row>
    <row r="5426" spans="1:77">
      <c r="A5426" s="74"/>
      <c r="D5426" s="70"/>
      <c r="N5426" s="70"/>
      <c r="BY5426" s="139"/>
    </row>
    <row r="5427" spans="1:77">
      <c r="A5427" s="74"/>
      <c r="D5427" s="70"/>
      <c r="N5427" s="70"/>
      <c r="BY5427" s="139"/>
    </row>
    <row r="5428" spans="1:77">
      <c r="A5428" s="74"/>
      <c r="D5428" s="70"/>
      <c r="N5428" s="70"/>
      <c r="BY5428" s="139"/>
    </row>
    <row r="5429" spans="1:77">
      <c r="A5429" s="74"/>
      <c r="D5429" s="70"/>
      <c r="N5429" s="70"/>
      <c r="BY5429" s="139"/>
    </row>
    <row r="5430" spans="1:77">
      <c r="A5430" s="74"/>
      <c r="D5430" s="70"/>
      <c r="N5430" s="70"/>
      <c r="BY5430" s="139"/>
    </row>
    <row r="5431" spans="1:77">
      <c r="A5431" s="74"/>
      <c r="D5431" s="70"/>
      <c r="N5431" s="70"/>
      <c r="BY5431" s="139"/>
    </row>
    <row r="5432" spans="1:77">
      <c r="A5432" s="74"/>
      <c r="D5432" s="70"/>
      <c r="N5432" s="70"/>
      <c r="BY5432" s="139"/>
    </row>
    <row r="5433" spans="1:77">
      <c r="A5433" s="74"/>
      <c r="D5433" s="70"/>
      <c r="N5433" s="70"/>
      <c r="BY5433" s="139"/>
    </row>
    <row r="5434" spans="1:77">
      <c r="A5434" s="74"/>
      <c r="D5434" s="70"/>
      <c r="N5434" s="70"/>
      <c r="BY5434" s="139"/>
    </row>
    <row r="5435" spans="1:77">
      <c r="A5435" s="74"/>
      <c r="D5435" s="70"/>
      <c r="N5435" s="70"/>
      <c r="BY5435" s="139"/>
    </row>
    <row r="5436" spans="1:77">
      <c r="A5436" s="74"/>
      <c r="D5436" s="70"/>
      <c r="N5436" s="70"/>
      <c r="BY5436" s="139"/>
    </row>
    <row r="5437" spans="1:77">
      <c r="A5437" s="74"/>
      <c r="D5437" s="70"/>
      <c r="N5437" s="70"/>
      <c r="BY5437" s="139"/>
    </row>
    <row r="5438" spans="1:77">
      <c r="A5438" s="74"/>
      <c r="D5438" s="70"/>
      <c r="N5438" s="70"/>
      <c r="BY5438" s="139"/>
    </row>
    <row r="5439" spans="1:77">
      <c r="A5439" s="74"/>
      <c r="D5439" s="70"/>
      <c r="N5439" s="70"/>
      <c r="BY5439" s="139"/>
    </row>
    <row r="5440" spans="1:77">
      <c r="A5440" s="74"/>
      <c r="D5440" s="70"/>
      <c r="N5440" s="70"/>
      <c r="BY5440" s="139"/>
    </row>
    <row r="5441" spans="1:77">
      <c r="A5441" s="74"/>
      <c r="D5441" s="70"/>
      <c r="N5441" s="70"/>
      <c r="BY5441" s="139"/>
    </row>
    <row r="5442" spans="1:77">
      <c r="A5442" s="74"/>
      <c r="D5442" s="70"/>
      <c r="N5442" s="70"/>
      <c r="BY5442" s="139"/>
    </row>
    <row r="5443" spans="1:77">
      <c r="A5443" s="74"/>
      <c r="D5443" s="70"/>
      <c r="N5443" s="70"/>
      <c r="BY5443" s="139"/>
    </row>
    <row r="5444" spans="1:77">
      <c r="A5444" s="74"/>
      <c r="D5444" s="70"/>
      <c r="N5444" s="70"/>
      <c r="BY5444" s="139"/>
    </row>
    <row r="5445" spans="1:77">
      <c r="A5445" s="74"/>
      <c r="D5445" s="70"/>
      <c r="N5445" s="70"/>
      <c r="BY5445" s="139"/>
    </row>
    <row r="5446" spans="1:77">
      <c r="A5446" s="74"/>
      <c r="D5446" s="70"/>
      <c r="N5446" s="70"/>
      <c r="BY5446" s="139"/>
    </row>
    <row r="5447" spans="1:77">
      <c r="A5447" s="74"/>
      <c r="D5447" s="70"/>
      <c r="N5447" s="70"/>
      <c r="BY5447" s="139"/>
    </row>
    <row r="5448" spans="1:77">
      <c r="A5448" s="74"/>
      <c r="D5448" s="70"/>
      <c r="N5448" s="70"/>
      <c r="BY5448" s="139"/>
    </row>
    <row r="5449" spans="1:77">
      <c r="A5449" s="74"/>
      <c r="D5449" s="70"/>
      <c r="N5449" s="70"/>
      <c r="BY5449" s="139"/>
    </row>
    <row r="5450" spans="1:77">
      <c r="A5450" s="74"/>
      <c r="D5450" s="70"/>
      <c r="N5450" s="70"/>
      <c r="BY5450" s="139"/>
    </row>
    <row r="5451" spans="1:77">
      <c r="A5451" s="74"/>
      <c r="D5451" s="70"/>
      <c r="N5451" s="70"/>
      <c r="BY5451" s="139"/>
    </row>
    <row r="5452" spans="1:77">
      <c r="A5452" s="74"/>
      <c r="D5452" s="70"/>
      <c r="N5452" s="70"/>
      <c r="BY5452" s="139"/>
    </row>
    <row r="5453" spans="1:77">
      <c r="A5453" s="74"/>
      <c r="D5453" s="70"/>
      <c r="N5453" s="70"/>
      <c r="BY5453" s="139"/>
    </row>
    <row r="5454" spans="1:77">
      <c r="A5454" s="74"/>
      <c r="D5454" s="70"/>
      <c r="N5454" s="70"/>
      <c r="BY5454" s="139"/>
    </row>
    <row r="5455" spans="1:77">
      <c r="A5455" s="74"/>
      <c r="D5455" s="70"/>
      <c r="N5455" s="70"/>
      <c r="BY5455" s="139"/>
    </row>
    <row r="5456" spans="1:77">
      <c r="A5456" s="74"/>
      <c r="D5456" s="70"/>
      <c r="N5456" s="70"/>
      <c r="BY5456" s="139"/>
    </row>
    <row r="5457" spans="1:77">
      <c r="A5457" s="74"/>
      <c r="D5457" s="70"/>
      <c r="N5457" s="70"/>
      <c r="BY5457" s="139"/>
    </row>
    <row r="5458" spans="1:77">
      <c r="A5458" s="74"/>
      <c r="D5458" s="70"/>
      <c r="N5458" s="70"/>
      <c r="BY5458" s="139"/>
    </row>
    <row r="5459" spans="1:77">
      <c r="A5459" s="74"/>
      <c r="D5459" s="70"/>
      <c r="N5459" s="70"/>
      <c r="BY5459" s="139"/>
    </row>
    <row r="5460" spans="1:77">
      <c r="A5460" s="74"/>
      <c r="D5460" s="70"/>
      <c r="N5460" s="70"/>
      <c r="BY5460" s="139"/>
    </row>
    <row r="5461" spans="1:77">
      <c r="A5461" s="74"/>
      <c r="D5461" s="70"/>
      <c r="N5461" s="70"/>
      <c r="BY5461" s="139"/>
    </row>
    <row r="5462" spans="1:77">
      <c r="A5462" s="74"/>
      <c r="D5462" s="70"/>
      <c r="N5462" s="70"/>
      <c r="BY5462" s="139"/>
    </row>
    <row r="5463" spans="1:77">
      <c r="A5463" s="74"/>
      <c r="D5463" s="70"/>
      <c r="N5463" s="70"/>
      <c r="BY5463" s="139"/>
    </row>
    <row r="5464" spans="1:77">
      <c r="A5464" s="74"/>
      <c r="D5464" s="70"/>
      <c r="N5464" s="70"/>
      <c r="BY5464" s="139"/>
    </row>
    <row r="5465" spans="1:77">
      <c r="A5465" s="74"/>
      <c r="D5465" s="70"/>
      <c r="N5465" s="70"/>
      <c r="BY5465" s="139"/>
    </row>
    <row r="5466" spans="1:77">
      <c r="A5466" s="74"/>
      <c r="D5466" s="70"/>
      <c r="N5466" s="70"/>
      <c r="BY5466" s="139"/>
    </row>
    <row r="5467" spans="1:77">
      <c r="A5467" s="74"/>
      <c r="D5467" s="70"/>
      <c r="N5467" s="70"/>
      <c r="BY5467" s="139"/>
    </row>
    <row r="5468" spans="1:77">
      <c r="A5468" s="74"/>
      <c r="D5468" s="70"/>
      <c r="N5468" s="70"/>
      <c r="BY5468" s="139"/>
    </row>
    <row r="5469" spans="1:77">
      <c r="A5469" s="74"/>
      <c r="D5469" s="70"/>
      <c r="N5469" s="70"/>
      <c r="BY5469" s="139"/>
    </row>
    <row r="5470" spans="1:77">
      <c r="A5470" s="74"/>
      <c r="D5470" s="70"/>
      <c r="N5470" s="70"/>
      <c r="BY5470" s="139"/>
    </row>
    <row r="5471" spans="1:77">
      <c r="A5471" s="74"/>
      <c r="D5471" s="70"/>
      <c r="N5471" s="70"/>
      <c r="BY5471" s="139"/>
    </row>
    <row r="5472" spans="1:77">
      <c r="A5472" s="74"/>
      <c r="D5472" s="70"/>
      <c r="N5472" s="70"/>
      <c r="BY5472" s="139"/>
    </row>
    <row r="5473" spans="1:77">
      <c r="A5473" s="74"/>
      <c r="D5473" s="70"/>
      <c r="N5473" s="70"/>
      <c r="BY5473" s="139"/>
    </row>
    <row r="5474" spans="1:77">
      <c r="A5474" s="74"/>
      <c r="D5474" s="70"/>
      <c r="N5474" s="70"/>
      <c r="BY5474" s="139"/>
    </row>
    <row r="5475" spans="1:77">
      <c r="A5475" s="74"/>
      <c r="D5475" s="70"/>
      <c r="N5475" s="70"/>
      <c r="BY5475" s="139"/>
    </row>
    <row r="5476" spans="1:77">
      <c r="A5476" s="74"/>
      <c r="D5476" s="70"/>
      <c r="N5476" s="70"/>
      <c r="BY5476" s="139"/>
    </row>
    <row r="5477" spans="1:77">
      <c r="A5477" s="74"/>
      <c r="D5477" s="70"/>
      <c r="N5477" s="70"/>
      <c r="BY5477" s="139"/>
    </row>
    <row r="5478" spans="1:77">
      <c r="A5478" s="74"/>
      <c r="D5478" s="70"/>
      <c r="N5478" s="70"/>
      <c r="BY5478" s="139"/>
    </row>
    <row r="5479" spans="1:77">
      <c r="A5479" s="74"/>
      <c r="D5479" s="70"/>
      <c r="N5479" s="70"/>
      <c r="BY5479" s="139"/>
    </row>
    <row r="5480" spans="1:77">
      <c r="A5480" s="74"/>
      <c r="D5480" s="70"/>
      <c r="N5480" s="70"/>
      <c r="BY5480" s="139"/>
    </row>
    <row r="5481" spans="1:77">
      <c r="A5481" s="74"/>
      <c r="D5481" s="70"/>
      <c r="N5481" s="70"/>
      <c r="BY5481" s="139"/>
    </row>
    <row r="5482" spans="1:77">
      <c r="A5482" s="74"/>
      <c r="D5482" s="70"/>
      <c r="N5482" s="70"/>
      <c r="BY5482" s="139"/>
    </row>
    <row r="5483" spans="1:77">
      <c r="A5483" s="74"/>
      <c r="D5483" s="70"/>
      <c r="N5483" s="70"/>
      <c r="BY5483" s="139"/>
    </row>
    <row r="5484" spans="1:77">
      <c r="A5484" s="74"/>
      <c r="D5484" s="70"/>
      <c r="N5484" s="70"/>
      <c r="BY5484" s="139"/>
    </row>
    <row r="5485" spans="1:77">
      <c r="A5485" s="74"/>
      <c r="D5485" s="70"/>
      <c r="N5485" s="70"/>
      <c r="BY5485" s="139"/>
    </row>
    <row r="5486" spans="1:77">
      <c r="A5486" s="74"/>
      <c r="D5486" s="70"/>
      <c r="N5486" s="70"/>
      <c r="BY5486" s="139"/>
    </row>
    <row r="5487" spans="1:77">
      <c r="A5487" s="74"/>
      <c r="D5487" s="70"/>
      <c r="N5487" s="70"/>
      <c r="BY5487" s="139"/>
    </row>
    <row r="5488" spans="1:77">
      <c r="A5488" s="74"/>
      <c r="D5488" s="70"/>
      <c r="N5488" s="70"/>
      <c r="BY5488" s="139"/>
    </row>
    <row r="5489" spans="1:77">
      <c r="A5489" s="74"/>
      <c r="D5489" s="70"/>
      <c r="N5489" s="70"/>
      <c r="BY5489" s="139"/>
    </row>
    <row r="5490" spans="1:77">
      <c r="A5490" s="74"/>
      <c r="D5490" s="70"/>
      <c r="N5490" s="70"/>
      <c r="BY5490" s="139"/>
    </row>
    <row r="5491" spans="1:77">
      <c r="A5491" s="74"/>
      <c r="D5491" s="70"/>
      <c r="N5491" s="70"/>
      <c r="BY5491" s="139"/>
    </row>
    <row r="5492" spans="1:77">
      <c r="A5492" s="74"/>
      <c r="D5492" s="70"/>
      <c r="N5492" s="70"/>
      <c r="BY5492" s="139"/>
    </row>
    <row r="5493" spans="1:77">
      <c r="A5493" s="74"/>
      <c r="D5493" s="70"/>
      <c r="N5493" s="70"/>
      <c r="BY5493" s="139"/>
    </row>
    <row r="5494" spans="1:77">
      <c r="A5494" s="74"/>
      <c r="D5494" s="70"/>
      <c r="N5494" s="70"/>
      <c r="BY5494" s="139"/>
    </row>
    <row r="5495" spans="1:77">
      <c r="A5495" s="74"/>
      <c r="D5495" s="70"/>
      <c r="N5495" s="70"/>
      <c r="BY5495" s="139"/>
    </row>
    <row r="5496" spans="1:77">
      <c r="A5496" s="74"/>
      <c r="D5496" s="70"/>
      <c r="N5496" s="70"/>
      <c r="BY5496" s="139"/>
    </row>
    <row r="5497" spans="1:77">
      <c r="A5497" s="74"/>
      <c r="D5497" s="70"/>
      <c r="N5497" s="70"/>
      <c r="BY5497" s="139"/>
    </row>
    <row r="5498" spans="1:77">
      <c r="A5498" s="74"/>
      <c r="D5498" s="70"/>
      <c r="N5498" s="70"/>
      <c r="BY5498" s="139"/>
    </row>
    <row r="5499" spans="1:77">
      <c r="A5499" s="74"/>
      <c r="D5499" s="70"/>
      <c r="N5499" s="70"/>
      <c r="BY5499" s="139"/>
    </row>
    <row r="5500" spans="1:77">
      <c r="A5500" s="74"/>
      <c r="D5500" s="70"/>
      <c r="N5500" s="70"/>
      <c r="BY5500" s="139"/>
    </row>
    <row r="5501" spans="1:77">
      <c r="A5501" s="74"/>
      <c r="D5501" s="70"/>
      <c r="N5501" s="70"/>
      <c r="BY5501" s="139"/>
    </row>
    <row r="5502" spans="1:77">
      <c r="A5502" s="74"/>
      <c r="D5502" s="70"/>
      <c r="N5502" s="70"/>
      <c r="BY5502" s="139"/>
    </row>
    <row r="5503" spans="1:77">
      <c r="A5503" s="74"/>
      <c r="D5503" s="70"/>
      <c r="N5503" s="70"/>
      <c r="BY5503" s="139"/>
    </row>
    <row r="5504" spans="1:77">
      <c r="A5504" s="74"/>
      <c r="D5504" s="70"/>
      <c r="N5504" s="70"/>
      <c r="BY5504" s="139"/>
    </row>
    <row r="5505" spans="1:77">
      <c r="A5505" s="74"/>
      <c r="D5505" s="70"/>
      <c r="N5505" s="70"/>
      <c r="BY5505" s="139"/>
    </row>
    <row r="5506" spans="1:77">
      <c r="A5506" s="74"/>
      <c r="D5506" s="70"/>
      <c r="N5506" s="70"/>
      <c r="BY5506" s="139"/>
    </row>
    <row r="5507" spans="1:77">
      <c r="A5507" s="74"/>
      <c r="D5507" s="70"/>
      <c r="N5507" s="70"/>
      <c r="BY5507" s="139"/>
    </row>
    <row r="5508" spans="1:77">
      <c r="A5508" s="74"/>
      <c r="D5508" s="70"/>
      <c r="N5508" s="70"/>
      <c r="BY5508" s="139"/>
    </row>
    <row r="5509" spans="1:77">
      <c r="A5509" s="74"/>
      <c r="D5509" s="70"/>
      <c r="N5509" s="70"/>
      <c r="BY5509" s="139"/>
    </row>
    <row r="5510" spans="1:77">
      <c r="A5510" s="74"/>
      <c r="D5510" s="70"/>
      <c r="N5510" s="70"/>
      <c r="BY5510" s="139"/>
    </row>
    <row r="5511" spans="1:77">
      <c r="A5511" s="74"/>
      <c r="D5511" s="70"/>
      <c r="N5511" s="70"/>
      <c r="BY5511" s="139"/>
    </row>
    <row r="5512" spans="1:77">
      <c r="A5512" s="74"/>
      <c r="D5512" s="70"/>
      <c r="N5512" s="70"/>
      <c r="BY5512" s="139"/>
    </row>
    <row r="5513" spans="1:77">
      <c r="A5513" s="74"/>
      <c r="D5513" s="70"/>
      <c r="N5513" s="70"/>
      <c r="BY5513" s="139"/>
    </row>
    <row r="5514" spans="1:77">
      <c r="A5514" s="74"/>
      <c r="D5514" s="70"/>
      <c r="N5514" s="70"/>
      <c r="BY5514" s="139"/>
    </row>
    <row r="5515" spans="1:77">
      <c r="A5515" s="74"/>
      <c r="D5515" s="70"/>
      <c r="N5515" s="70"/>
      <c r="BY5515" s="139"/>
    </row>
    <row r="5516" spans="1:77">
      <c r="A5516" s="74"/>
      <c r="D5516" s="70"/>
      <c r="N5516" s="70"/>
      <c r="BY5516" s="139"/>
    </row>
    <row r="5517" spans="1:77">
      <c r="A5517" s="74"/>
      <c r="D5517" s="70"/>
      <c r="N5517" s="70"/>
      <c r="BY5517" s="139"/>
    </row>
    <row r="5518" spans="1:77">
      <c r="A5518" s="74"/>
      <c r="D5518" s="70"/>
      <c r="N5518" s="70"/>
      <c r="BY5518" s="139"/>
    </row>
    <row r="5519" spans="1:77">
      <c r="A5519" s="74"/>
      <c r="D5519" s="70"/>
      <c r="N5519" s="70"/>
      <c r="BY5519" s="139"/>
    </row>
    <row r="5520" spans="1:77">
      <c r="A5520" s="74"/>
      <c r="D5520" s="70"/>
      <c r="N5520" s="70"/>
      <c r="BY5520" s="139"/>
    </row>
    <row r="5521" spans="1:77">
      <c r="A5521" s="74"/>
      <c r="D5521" s="70"/>
      <c r="N5521" s="70"/>
      <c r="BY5521" s="139"/>
    </row>
    <row r="5522" spans="1:77">
      <c r="A5522" s="74"/>
      <c r="D5522" s="70"/>
      <c r="N5522" s="70"/>
      <c r="BY5522" s="139"/>
    </row>
    <row r="5523" spans="1:77">
      <c r="A5523" s="74"/>
      <c r="D5523" s="70"/>
      <c r="N5523" s="70"/>
      <c r="BY5523" s="139"/>
    </row>
    <row r="5524" spans="1:77">
      <c r="A5524" s="74"/>
      <c r="D5524" s="70"/>
      <c r="N5524" s="70"/>
      <c r="BY5524" s="139"/>
    </row>
    <row r="5525" spans="1:77">
      <c r="A5525" s="74"/>
      <c r="D5525" s="70"/>
      <c r="N5525" s="70"/>
      <c r="BY5525" s="139"/>
    </row>
    <row r="5526" spans="1:77">
      <c r="A5526" s="74"/>
      <c r="D5526" s="70"/>
      <c r="N5526" s="70"/>
      <c r="BY5526" s="139"/>
    </row>
    <row r="5527" spans="1:77">
      <c r="A5527" s="74"/>
      <c r="D5527" s="70"/>
      <c r="N5527" s="70"/>
      <c r="BY5527" s="139"/>
    </row>
    <row r="5528" spans="1:77">
      <c r="A5528" s="74"/>
      <c r="D5528" s="70"/>
      <c r="N5528" s="70"/>
      <c r="BY5528" s="139"/>
    </row>
    <row r="5529" spans="1:77">
      <c r="A5529" s="74"/>
      <c r="D5529" s="70"/>
      <c r="N5529" s="70"/>
      <c r="BY5529" s="139"/>
    </row>
    <row r="5530" spans="1:77">
      <c r="A5530" s="74"/>
      <c r="D5530" s="70"/>
      <c r="N5530" s="70"/>
      <c r="BY5530" s="139"/>
    </row>
    <row r="5531" spans="1:77">
      <c r="A5531" s="74"/>
      <c r="D5531" s="70"/>
      <c r="N5531" s="70"/>
      <c r="BY5531" s="139"/>
    </row>
    <row r="5532" spans="1:77">
      <c r="A5532" s="74"/>
      <c r="D5532" s="70"/>
      <c r="N5532" s="70"/>
      <c r="BY5532" s="139"/>
    </row>
    <row r="5533" spans="1:77">
      <c r="A5533" s="74"/>
      <c r="D5533" s="70"/>
      <c r="N5533" s="70"/>
      <c r="BY5533" s="139"/>
    </row>
    <row r="5534" spans="1:77">
      <c r="A5534" s="74"/>
      <c r="D5534" s="70"/>
      <c r="N5534" s="70"/>
      <c r="BY5534" s="139"/>
    </row>
    <row r="5535" spans="1:77">
      <c r="A5535" s="74"/>
      <c r="D5535" s="70"/>
      <c r="N5535" s="70"/>
      <c r="BY5535" s="139"/>
    </row>
    <row r="5536" spans="1:77">
      <c r="A5536" s="74"/>
      <c r="D5536" s="70"/>
      <c r="N5536" s="70"/>
      <c r="BY5536" s="139"/>
    </row>
    <row r="5537" spans="1:77">
      <c r="A5537" s="74"/>
      <c r="D5537" s="70"/>
      <c r="N5537" s="70"/>
      <c r="BY5537" s="139"/>
    </row>
    <row r="5538" spans="1:77">
      <c r="A5538" s="74"/>
      <c r="D5538" s="70"/>
      <c r="N5538" s="70"/>
      <c r="BY5538" s="139"/>
    </row>
    <row r="5539" spans="1:77">
      <c r="A5539" s="74"/>
      <c r="D5539" s="70"/>
      <c r="N5539" s="70"/>
      <c r="BY5539" s="139"/>
    </row>
    <row r="5540" spans="1:77">
      <c r="A5540" s="74"/>
      <c r="D5540" s="70"/>
      <c r="N5540" s="70"/>
      <c r="BY5540" s="139"/>
    </row>
    <row r="5541" spans="1:77">
      <c r="A5541" s="74"/>
      <c r="D5541" s="70"/>
      <c r="N5541" s="70"/>
      <c r="BY5541" s="139"/>
    </row>
    <row r="5542" spans="1:77">
      <c r="A5542" s="74"/>
      <c r="D5542" s="70"/>
      <c r="N5542" s="70"/>
      <c r="BY5542" s="139"/>
    </row>
    <row r="5543" spans="1:77">
      <c r="A5543" s="74"/>
      <c r="D5543" s="70"/>
      <c r="N5543" s="70"/>
      <c r="BY5543" s="139"/>
    </row>
    <row r="5544" spans="1:77">
      <c r="A5544" s="74"/>
      <c r="D5544" s="70"/>
      <c r="N5544" s="70"/>
      <c r="BY5544" s="139"/>
    </row>
    <row r="5545" spans="1:77">
      <c r="A5545" s="74"/>
      <c r="D5545" s="70"/>
      <c r="N5545" s="70"/>
      <c r="BY5545" s="139"/>
    </row>
    <row r="5546" spans="1:77">
      <c r="A5546" s="74"/>
      <c r="D5546" s="70"/>
      <c r="N5546" s="70"/>
      <c r="BY5546" s="139"/>
    </row>
    <row r="5547" spans="1:77">
      <c r="A5547" s="74"/>
      <c r="D5547" s="70"/>
      <c r="N5547" s="70"/>
      <c r="BY5547" s="139"/>
    </row>
    <row r="5548" spans="1:77">
      <c r="A5548" s="74"/>
      <c r="D5548" s="70"/>
      <c r="N5548" s="70"/>
      <c r="BY5548" s="139"/>
    </row>
    <row r="5549" spans="1:77">
      <c r="A5549" s="74"/>
      <c r="D5549" s="70"/>
      <c r="N5549" s="70"/>
      <c r="BY5549" s="139"/>
    </row>
    <row r="5550" spans="1:77">
      <c r="A5550" s="74"/>
      <c r="D5550" s="70"/>
      <c r="N5550" s="70"/>
      <c r="BY5550" s="139"/>
    </row>
    <row r="5551" spans="1:77">
      <c r="A5551" s="74"/>
      <c r="D5551" s="70"/>
      <c r="N5551" s="70"/>
      <c r="BY5551" s="139"/>
    </row>
    <row r="5552" spans="1:77">
      <c r="A5552" s="74"/>
      <c r="D5552" s="70"/>
      <c r="N5552" s="70"/>
      <c r="BY5552" s="139"/>
    </row>
    <row r="5553" spans="1:77">
      <c r="A5553" s="74"/>
      <c r="D5553" s="70"/>
      <c r="N5553" s="70"/>
      <c r="BY5553" s="139"/>
    </row>
    <row r="5554" spans="1:77">
      <c r="A5554" s="74"/>
      <c r="D5554" s="70"/>
      <c r="N5554" s="70"/>
      <c r="BY5554" s="139"/>
    </row>
    <row r="5555" spans="1:77">
      <c r="A5555" s="74"/>
      <c r="D5555" s="70"/>
      <c r="N5555" s="70"/>
      <c r="BY5555" s="139"/>
    </row>
    <row r="5556" spans="1:77">
      <c r="A5556" s="74"/>
      <c r="D5556" s="70"/>
      <c r="N5556" s="70"/>
      <c r="BY5556" s="139"/>
    </row>
    <row r="5557" spans="1:77">
      <c r="A5557" s="74"/>
      <c r="D5557" s="70"/>
      <c r="N5557" s="70"/>
      <c r="BY5557" s="139"/>
    </row>
    <row r="5558" spans="1:77">
      <c r="A5558" s="74"/>
      <c r="D5558" s="70"/>
      <c r="N5558" s="70"/>
      <c r="BY5558" s="139"/>
    </row>
    <row r="5559" spans="1:77">
      <c r="A5559" s="74"/>
      <c r="D5559" s="70"/>
      <c r="N5559" s="70"/>
      <c r="BY5559" s="139"/>
    </row>
    <row r="5560" spans="1:77">
      <c r="A5560" s="74"/>
      <c r="D5560" s="70"/>
      <c r="N5560" s="70"/>
      <c r="BY5560" s="139"/>
    </row>
    <row r="5561" spans="1:77">
      <c r="A5561" s="74"/>
      <c r="D5561" s="70"/>
      <c r="N5561" s="70"/>
      <c r="BY5561" s="139"/>
    </row>
    <row r="5562" spans="1:77">
      <c r="A5562" s="74"/>
      <c r="D5562" s="70"/>
      <c r="N5562" s="70"/>
      <c r="BY5562" s="139"/>
    </row>
    <row r="5563" spans="1:77">
      <c r="A5563" s="74"/>
      <c r="D5563" s="70"/>
      <c r="N5563" s="70"/>
      <c r="BY5563" s="139"/>
    </row>
    <row r="5564" spans="1:77">
      <c r="A5564" s="74"/>
      <c r="D5564" s="70"/>
      <c r="N5564" s="70"/>
      <c r="BY5564" s="139"/>
    </row>
    <row r="5565" spans="1:77">
      <c r="A5565" s="74"/>
      <c r="D5565" s="70"/>
      <c r="N5565" s="70"/>
      <c r="BY5565" s="139"/>
    </row>
    <row r="5566" spans="1:77">
      <c r="A5566" s="74"/>
      <c r="D5566" s="70"/>
      <c r="N5566" s="70"/>
      <c r="BY5566" s="139"/>
    </row>
    <row r="5567" spans="1:77">
      <c r="A5567" s="74"/>
      <c r="D5567" s="70"/>
      <c r="N5567" s="70"/>
      <c r="BY5567" s="139"/>
    </row>
    <row r="5568" spans="1:77">
      <c r="A5568" s="74"/>
      <c r="D5568" s="70"/>
      <c r="N5568" s="70"/>
      <c r="BY5568" s="139"/>
    </row>
    <row r="5569" spans="1:77">
      <c r="A5569" s="74"/>
      <c r="D5569" s="70"/>
      <c r="N5569" s="70"/>
      <c r="BY5569" s="139"/>
    </row>
    <row r="5570" spans="1:77">
      <c r="A5570" s="74"/>
      <c r="D5570" s="70"/>
      <c r="N5570" s="70"/>
      <c r="BY5570" s="139"/>
    </row>
    <row r="5571" spans="1:77">
      <c r="A5571" s="74"/>
      <c r="D5571" s="70"/>
      <c r="N5571" s="70"/>
      <c r="BY5571" s="139"/>
    </row>
    <row r="5572" spans="1:77">
      <c r="A5572" s="74"/>
      <c r="D5572" s="70"/>
      <c r="N5572" s="70"/>
      <c r="BY5572" s="139"/>
    </row>
    <row r="5573" spans="1:77">
      <c r="A5573" s="74"/>
      <c r="D5573" s="70"/>
      <c r="N5573" s="70"/>
      <c r="BY5573" s="139"/>
    </row>
    <row r="5574" spans="1:77">
      <c r="A5574" s="74"/>
      <c r="D5574" s="70"/>
      <c r="N5574" s="70"/>
      <c r="BY5574" s="139"/>
    </row>
    <row r="5575" spans="1:77">
      <c r="A5575" s="74"/>
      <c r="D5575" s="70"/>
      <c r="N5575" s="70"/>
      <c r="BY5575" s="139"/>
    </row>
    <row r="5576" spans="1:77">
      <c r="A5576" s="74"/>
      <c r="D5576" s="70"/>
      <c r="N5576" s="70"/>
      <c r="BY5576" s="139"/>
    </row>
    <row r="5577" spans="1:77">
      <c r="A5577" s="74"/>
      <c r="D5577" s="70"/>
      <c r="N5577" s="70"/>
      <c r="BY5577" s="139"/>
    </row>
    <row r="5578" spans="1:77">
      <c r="A5578" s="74"/>
      <c r="D5578" s="70"/>
      <c r="N5578" s="70"/>
      <c r="BY5578" s="139"/>
    </row>
    <row r="5579" spans="1:77">
      <c r="A5579" s="74"/>
      <c r="D5579" s="70"/>
      <c r="N5579" s="70"/>
      <c r="BY5579" s="139"/>
    </row>
    <row r="5580" spans="1:77">
      <c r="A5580" s="74"/>
      <c r="D5580" s="70"/>
      <c r="N5580" s="70"/>
      <c r="BY5580" s="139"/>
    </row>
    <row r="5581" spans="1:77">
      <c r="A5581" s="74"/>
      <c r="D5581" s="70"/>
      <c r="N5581" s="70"/>
      <c r="BY5581" s="139"/>
    </row>
    <row r="5582" spans="1:77">
      <c r="A5582" s="74"/>
      <c r="D5582" s="70"/>
      <c r="N5582" s="70"/>
      <c r="BY5582" s="139"/>
    </row>
    <row r="5583" spans="1:77">
      <c r="A5583" s="74"/>
      <c r="D5583" s="70"/>
      <c r="N5583" s="70"/>
      <c r="BY5583" s="139"/>
    </row>
    <row r="5584" spans="1:77">
      <c r="A5584" s="74"/>
      <c r="D5584" s="70"/>
      <c r="N5584" s="70"/>
      <c r="BY5584" s="139"/>
    </row>
    <row r="5585" spans="1:77">
      <c r="A5585" s="74"/>
      <c r="D5585" s="70"/>
      <c r="N5585" s="70"/>
      <c r="BY5585" s="139"/>
    </row>
    <row r="5586" spans="1:77">
      <c r="A5586" s="74"/>
      <c r="D5586" s="70"/>
      <c r="N5586" s="70"/>
      <c r="BY5586" s="139"/>
    </row>
    <row r="5587" spans="1:77">
      <c r="A5587" s="74"/>
      <c r="D5587" s="70"/>
      <c r="N5587" s="70"/>
      <c r="BY5587" s="139"/>
    </row>
    <row r="5588" spans="1:77">
      <c r="A5588" s="74"/>
      <c r="D5588" s="70"/>
      <c r="N5588" s="70"/>
      <c r="BY5588" s="139"/>
    </row>
    <row r="5589" spans="1:77">
      <c r="A5589" s="74"/>
      <c r="D5589" s="70"/>
      <c r="N5589" s="70"/>
      <c r="BY5589" s="139"/>
    </row>
    <row r="5590" spans="1:77">
      <c r="A5590" s="74"/>
      <c r="D5590" s="70"/>
      <c r="N5590" s="70"/>
      <c r="BY5590" s="139"/>
    </row>
    <row r="5591" spans="1:77">
      <c r="A5591" s="74"/>
      <c r="D5591" s="70"/>
      <c r="N5591" s="70"/>
      <c r="BY5591" s="139"/>
    </row>
    <row r="5592" spans="1:77">
      <c r="A5592" s="74"/>
      <c r="D5592" s="70"/>
      <c r="N5592" s="70"/>
      <c r="BY5592" s="139"/>
    </row>
    <row r="5593" spans="1:77">
      <c r="A5593" s="74"/>
      <c r="D5593" s="70"/>
      <c r="N5593" s="70"/>
      <c r="BY5593" s="139"/>
    </row>
    <row r="5594" spans="1:77">
      <c r="A5594" s="74"/>
      <c r="D5594" s="70"/>
      <c r="N5594" s="70"/>
      <c r="BY5594" s="139"/>
    </row>
    <row r="5595" spans="1:77">
      <c r="A5595" s="74"/>
      <c r="D5595" s="70"/>
      <c r="N5595" s="70"/>
      <c r="BY5595" s="139"/>
    </row>
    <row r="5596" spans="1:77">
      <c r="A5596" s="74"/>
      <c r="D5596" s="70"/>
      <c r="N5596" s="70"/>
      <c r="BY5596" s="139"/>
    </row>
    <row r="5597" spans="1:77">
      <c r="A5597" s="74"/>
      <c r="D5597" s="70"/>
      <c r="N5597" s="70"/>
      <c r="BY5597" s="139"/>
    </row>
    <row r="5598" spans="1:77">
      <c r="A5598" s="74"/>
      <c r="D5598" s="70"/>
      <c r="N5598" s="70"/>
      <c r="BY5598" s="139"/>
    </row>
    <row r="5599" spans="1:77">
      <c r="A5599" s="74"/>
      <c r="D5599" s="70"/>
      <c r="N5599" s="70"/>
      <c r="BY5599" s="139"/>
    </row>
    <row r="5600" spans="1:77">
      <c r="A5600" s="74"/>
      <c r="D5600" s="70"/>
      <c r="N5600" s="70"/>
      <c r="BY5600" s="139"/>
    </row>
    <row r="5601" spans="1:77">
      <c r="A5601" s="74"/>
      <c r="D5601" s="70"/>
      <c r="N5601" s="70"/>
      <c r="BY5601" s="139"/>
    </row>
    <row r="5602" spans="1:77">
      <c r="A5602" s="74"/>
      <c r="D5602" s="70"/>
      <c r="N5602" s="70"/>
      <c r="BY5602" s="139"/>
    </row>
    <row r="5603" spans="1:77">
      <c r="A5603" s="74"/>
      <c r="D5603" s="70"/>
      <c r="N5603" s="70"/>
      <c r="BY5603" s="139"/>
    </row>
    <row r="5604" spans="1:77">
      <c r="A5604" s="74"/>
      <c r="D5604" s="70"/>
      <c r="N5604" s="70"/>
      <c r="BY5604" s="139"/>
    </row>
    <row r="5605" spans="1:77">
      <c r="A5605" s="74"/>
      <c r="D5605" s="70"/>
      <c r="N5605" s="70"/>
      <c r="BY5605" s="139"/>
    </row>
    <row r="5606" spans="1:77">
      <c r="A5606" s="74"/>
      <c r="D5606" s="70"/>
      <c r="N5606" s="70"/>
      <c r="BY5606" s="139"/>
    </row>
    <row r="5607" spans="1:77">
      <c r="A5607" s="74"/>
      <c r="D5607" s="70"/>
      <c r="N5607" s="70"/>
      <c r="BY5607" s="139"/>
    </row>
    <row r="5608" spans="1:77">
      <c r="A5608" s="74"/>
      <c r="D5608" s="70"/>
      <c r="N5608" s="70"/>
      <c r="BY5608" s="139"/>
    </row>
    <row r="5609" spans="1:77">
      <c r="A5609" s="74"/>
      <c r="D5609" s="70"/>
      <c r="N5609" s="70"/>
      <c r="BY5609" s="139"/>
    </row>
    <row r="5610" spans="1:77">
      <c r="A5610" s="74"/>
      <c r="D5610" s="70"/>
      <c r="N5610" s="70"/>
      <c r="BY5610" s="139"/>
    </row>
    <row r="5611" spans="1:77">
      <c r="A5611" s="74"/>
      <c r="D5611" s="70"/>
      <c r="N5611" s="70"/>
      <c r="BY5611" s="139"/>
    </row>
    <row r="5612" spans="1:77">
      <c r="A5612" s="74"/>
      <c r="D5612" s="70"/>
      <c r="N5612" s="70"/>
      <c r="BY5612" s="139"/>
    </row>
    <row r="5613" spans="1:77">
      <c r="A5613" s="74"/>
      <c r="D5613" s="70"/>
      <c r="N5613" s="70"/>
      <c r="BY5613" s="139"/>
    </row>
    <row r="5614" spans="1:77">
      <c r="A5614" s="74"/>
      <c r="D5614" s="70"/>
      <c r="N5614" s="70"/>
      <c r="BY5614" s="139"/>
    </row>
    <row r="5615" spans="1:77">
      <c r="A5615" s="74"/>
      <c r="D5615" s="70"/>
      <c r="N5615" s="70"/>
      <c r="BY5615" s="139"/>
    </row>
    <row r="5616" spans="1:77">
      <c r="A5616" s="74"/>
      <c r="D5616" s="70"/>
      <c r="N5616" s="70"/>
      <c r="BY5616" s="139"/>
    </row>
    <row r="5617" spans="1:77">
      <c r="A5617" s="74"/>
      <c r="D5617" s="70"/>
      <c r="N5617" s="70"/>
      <c r="BY5617" s="139"/>
    </row>
    <row r="5618" spans="1:77">
      <c r="A5618" s="74"/>
      <c r="D5618" s="70"/>
      <c r="N5618" s="70"/>
      <c r="BY5618" s="139"/>
    </row>
    <row r="5619" spans="1:77">
      <c r="A5619" s="74"/>
      <c r="D5619" s="70"/>
      <c r="N5619" s="70"/>
      <c r="BY5619" s="139"/>
    </row>
    <row r="5620" spans="1:77">
      <c r="A5620" s="74"/>
      <c r="D5620" s="70"/>
      <c r="N5620" s="70"/>
      <c r="BY5620" s="139"/>
    </row>
    <row r="5621" spans="1:77">
      <c r="A5621" s="74"/>
      <c r="D5621" s="70"/>
      <c r="N5621" s="70"/>
      <c r="BY5621" s="139"/>
    </row>
    <row r="5622" spans="1:77">
      <c r="A5622" s="74"/>
      <c r="D5622" s="70"/>
      <c r="N5622" s="70"/>
      <c r="BY5622" s="139"/>
    </row>
    <row r="5623" spans="1:77">
      <c r="A5623" s="74"/>
      <c r="D5623" s="70"/>
      <c r="N5623" s="70"/>
      <c r="BY5623" s="139"/>
    </row>
    <row r="5624" spans="1:77">
      <c r="A5624" s="74"/>
      <c r="D5624" s="70"/>
      <c r="N5624" s="70"/>
      <c r="BY5624" s="139"/>
    </row>
    <row r="5625" spans="1:77">
      <c r="A5625" s="74"/>
      <c r="D5625" s="70"/>
      <c r="N5625" s="70"/>
      <c r="BY5625" s="139"/>
    </row>
    <row r="5626" spans="1:77">
      <c r="A5626" s="74"/>
      <c r="D5626" s="70"/>
      <c r="N5626" s="70"/>
      <c r="BY5626" s="139"/>
    </row>
    <row r="5627" spans="1:77">
      <c r="A5627" s="74"/>
      <c r="D5627" s="70"/>
      <c r="N5627" s="70"/>
      <c r="BY5627" s="139"/>
    </row>
    <row r="5628" spans="1:77">
      <c r="A5628" s="74"/>
      <c r="D5628" s="70"/>
      <c r="N5628" s="70"/>
      <c r="BY5628" s="139"/>
    </row>
    <row r="5629" spans="1:77">
      <c r="A5629" s="74"/>
      <c r="D5629" s="70"/>
      <c r="N5629" s="70"/>
      <c r="BY5629" s="139"/>
    </row>
    <row r="5630" spans="1:77">
      <c r="A5630" s="74"/>
      <c r="D5630" s="70"/>
      <c r="N5630" s="70"/>
      <c r="BY5630" s="139"/>
    </row>
    <row r="5631" spans="1:77">
      <c r="A5631" s="74"/>
      <c r="D5631" s="70"/>
      <c r="N5631" s="70"/>
      <c r="BY5631" s="139"/>
    </row>
    <row r="5632" spans="1:77">
      <c r="A5632" s="74"/>
      <c r="D5632" s="70"/>
      <c r="N5632" s="70"/>
      <c r="BY5632" s="139"/>
    </row>
    <row r="5633" spans="1:77">
      <c r="A5633" s="74"/>
      <c r="D5633" s="70"/>
      <c r="N5633" s="70"/>
      <c r="BY5633" s="139"/>
    </row>
    <row r="5634" spans="1:77">
      <c r="A5634" s="74"/>
      <c r="D5634" s="70"/>
      <c r="N5634" s="70"/>
      <c r="BY5634" s="139"/>
    </row>
    <row r="5635" spans="1:77">
      <c r="A5635" s="74"/>
      <c r="D5635" s="70"/>
      <c r="N5635" s="70"/>
      <c r="BY5635" s="139"/>
    </row>
    <row r="5636" spans="1:77">
      <c r="A5636" s="74"/>
      <c r="D5636" s="70"/>
      <c r="N5636" s="70"/>
      <c r="BY5636" s="139"/>
    </row>
    <row r="5637" spans="1:77">
      <c r="A5637" s="74"/>
      <c r="D5637" s="70"/>
      <c r="N5637" s="70"/>
      <c r="BY5637" s="139"/>
    </row>
    <row r="5638" spans="1:77">
      <c r="A5638" s="74"/>
      <c r="D5638" s="70"/>
      <c r="N5638" s="70"/>
      <c r="BY5638" s="139"/>
    </row>
    <row r="5639" spans="1:77">
      <c r="A5639" s="74"/>
      <c r="D5639" s="70"/>
      <c r="N5639" s="70"/>
      <c r="BY5639" s="139"/>
    </row>
    <row r="5640" spans="1:77">
      <c r="A5640" s="74"/>
      <c r="D5640" s="70"/>
      <c r="N5640" s="70"/>
      <c r="BY5640" s="139"/>
    </row>
    <row r="5641" spans="1:77">
      <c r="A5641" s="74"/>
      <c r="D5641" s="70"/>
      <c r="N5641" s="70"/>
      <c r="BY5641" s="139"/>
    </row>
    <row r="5642" spans="1:77">
      <c r="A5642" s="74"/>
      <c r="D5642" s="70"/>
      <c r="N5642" s="70"/>
      <c r="BY5642" s="139"/>
    </row>
    <row r="5643" spans="1:77">
      <c r="A5643" s="74"/>
      <c r="D5643" s="70"/>
      <c r="N5643" s="70"/>
      <c r="BY5643" s="139"/>
    </row>
    <row r="5644" spans="1:77">
      <c r="A5644" s="74"/>
      <c r="D5644" s="70"/>
      <c r="N5644" s="70"/>
      <c r="BY5644" s="139"/>
    </row>
    <row r="5645" spans="1:77">
      <c r="A5645" s="74"/>
      <c r="D5645" s="70"/>
      <c r="N5645" s="70"/>
      <c r="BY5645" s="139"/>
    </row>
    <row r="5646" spans="1:77">
      <c r="A5646" s="74"/>
      <c r="D5646" s="70"/>
      <c r="N5646" s="70"/>
      <c r="BY5646" s="139"/>
    </row>
    <row r="5647" spans="1:77">
      <c r="A5647" s="74"/>
      <c r="D5647" s="70"/>
      <c r="N5647" s="70"/>
      <c r="BY5647" s="139"/>
    </row>
    <row r="5648" spans="1:77">
      <c r="A5648" s="74"/>
      <c r="D5648" s="70"/>
      <c r="N5648" s="70"/>
      <c r="BY5648" s="139"/>
    </row>
    <row r="5649" spans="1:77">
      <c r="A5649" s="74"/>
      <c r="D5649" s="70"/>
      <c r="N5649" s="70"/>
      <c r="BY5649" s="139"/>
    </row>
    <row r="5650" spans="1:77">
      <c r="A5650" s="74"/>
      <c r="D5650" s="70"/>
      <c r="N5650" s="70"/>
      <c r="BY5650" s="139"/>
    </row>
    <row r="5651" spans="1:77">
      <c r="A5651" s="74"/>
      <c r="D5651" s="70"/>
      <c r="N5651" s="70"/>
      <c r="BY5651" s="139"/>
    </row>
    <row r="5652" spans="1:77">
      <c r="A5652" s="74"/>
      <c r="D5652" s="70"/>
      <c r="N5652" s="70"/>
      <c r="BY5652" s="139"/>
    </row>
    <row r="5653" spans="1:77">
      <c r="A5653" s="74"/>
      <c r="D5653" s="70"/>
      <c r="N5653" s="70"/>
      <c r="BY5653" s="139"/>
    </row>
    <row r="5654" spans="1:77">
      <c r="A5654" s="74"/>
      <c r="D5654" s="70"/>
      <c r="N5654" s="70"/>
      <c r="BY5654" s="139"/>
    </row>
    <row r="5655" spans="1:77">
      <c r="A5655" s="74"/>
      <c r="D5655" s="70"/>
      <c r="N5655" s="70"/>
      <c r="BY5655" s="139"/>
    </row>
    <row r="5656" spans="1:77">
      <c r="A5656" s="74"/>
      <c r="D5656" s="70"/>
      <c r="N5656" s="70"/>
      <c r="BY5656" s="139"/>
    </row>
    <row r="5657" spans="1:77">
      <c r="A5657" s="74"/>
      <c r="D5657" s="70"/>
      <c r="N5657" s="70"/>
      <c r="BY5657" s="139"/>
    </row>
    <row r="5658" spans="1:77">
      <c r="A5658" s="74"/>
      <c r="D5658" s="70"/>
      <c r="N5658" s="70"/>
      <c r="BY5658" s="139"/>
    </row>
    <row r="5659" spans="1:77">
      <c r="A5659" s="74"/>
      <c r="D5659" s="70"/>
      <c r="N5659" s="70"/>
      <c r="BY5659" s="139"/>
    </row>
    <row r="5660" spans="1:77">
      <c r="A5660" s="74"/>
      <c r="D5660" s="70"/>
      <c r="N5660" s="70"/>
      <c r="BY5660" s="139"/>
    </row>
    <row r="5661" spans="1:77">
      <c r="A5661" s="74"/>
      <c r="D5661" s="70"/>
      <c r="N5661" s="70"/>
      <c r="BY5661" s="139"/>
    </row>
    <row r="5662" spans="1:77">
      <c r="A5662" s="74"/>
      <c r="D5662" s="70"/>
      <c r="N5662" s="70"/>
      <c r="BY5662" s="139"/>
    </row>
    <row r="5663" spans="1:77">
      <c r="A5663" s="74"/>
      <c r="D5663" s="70"/>
      <c r="N5663" s="70"/>
      <c r="BY5663" s="139"/>
    </row>
    <row r="5664" spans="1:77">
      <c r="A5664" s="74"/>
      <c r="D5664" s="70"/>
      <c r="N5664" s="70"/>
      <c r="BY5664" s="139"/>
    </row>
    <row r="5665" spans="1:77">
      <c r="A5665" s="74"/>
      <c r="D5665" s="70"/>
      <c r="N5665" s="70"/>
      <c r="BY5665" s="139"/>
    </row>
    <row r="5666" spans="1:77">
      <c r="A5666" s="74"/>
      <c r="D5666" s="70"/>
      <c r="N5666" s="70"/>
      <c r="BY5666" s="139"/>
    </row>
    <row r="5667" spans="1:77">
      <c r="A5667" s="74"/>
      <c r="D5667" s="70"/>
      <c r="N5667" s="70"/>
      <c r="BY5667" s="139"/>
    </row>
    <row r="5668" spans="1:77">
      <c r="A5668" s="74"/>
      <c r="D5668" s="70"/>
      <c r="N5668" s="70"/>
      <c r="BY5668" s="139"/>
    </row>
    <row r="5669" spans="1:77">
      <c r="A5669" s="74"/>
      <c r="D5669" s="70"/>
      <c r="N5669" s="70"/>
      <c r="BY5669" s="139"/>
    </row>
    <row r="5670" spans="1:77">
      <c r="A5670" s="74"/>
      <c r="D5670" s="70"/>
      <c r="N5670" s="70"/>
      <c r="BY5670" s="139"/>
    </row>
    <row r="5671" spans="1:77">
      <c r="A5671" s="74"/>
      <c r="D5671" s="70"/>
      <c r="N5671" s="70"/>
      <c r="BY5671" s="139"/>
    </row>
    <row r="5672" spans="1:77">
      <c r="A5672" s="74"/>
      <c r="D5672" s="70"/>
      <c r="N5672" s="70"/>
      <c r="BY5672" s="139"/>
    </row>
    <row r="5673" spans="1:77">
      <c r="A5673" s="74"/>
      <c r="D5673" s="70"/>
      <c r="N5673" s="70"/>
      <c r="BY5673" s="139"/>
    </row>
    <row r="5674" spans="1:77">
      <c r="A5674" s="74"/>
      <c r="D5674" s="70"/>
      <c r="N5674" s="70"/>
      <c r="BY5674" s="139"/>
    </row>
    <row r="5675" spans="1:77">
      <c r="A5675" s="74"/>
      <c r="D5675" s="70"/>
      <c r="N5675" s="70"/>
      <c r="BY5675" s="139"/>
    </row>
    <row r="5676" spans="1:77">
      <c r="A5676" s="74"/>
      <c r="D5676" s="70"/>
      <c r="N5676" s="70"/>
      <c r="BY5676" s="139"/>
    </row>
    <row r="5677" spans="1:77">
      <c r="A5677" s="74"/>
      <c r="D5677" s="70"/>
      <c r="N5677" s="70"/>
      <c r="BY5677" s="139"/>
    </row>
    <row r="5678" spans="1:77">
      <c r="A5678" s="74"/>
      <c r="D5678" s="70"/>
      <c r="N5678" s="70"/>
      <c r="BY5678" s="139"/>
    </row>
    <row r="5679" spans="1:77">
      <c r="A5679" s="74"/>
      <c r="D5679" s="70"/>
      <c r="N5679" s="70"/>
      <c r="BY5679" s="139"/>
    </row>
    <row r="5680" spans="1:77">
      <c r="A5680" s="74"/>
      <c r="D5680" s="70"/>
      <c r="N5680" s="70"/>
      <c r="BY5680" s="139"/>
    </row>
    <row r="5681" spans="1:77">
      <c r="A5681" s="74"/>
      <c r="D5681" s="70"/>
      <c r="N5681" s="70"/>
      <c r="BY5681" s="139"/>
    </row>
    <row r="5682" spans="1:77">
      <c r="A5682" s="74"/>
      <c r="D5682" s="70"/>
      <c r="N5682" s="70"/>
      <c r="BY5682" s="139"/>
    </row>
    <row r="5683" spans="1:77">
      <c r="A5683" s="74"/>
      <c r="D5683" s="70"/>
      <c r="N5683" s="70"/>
      <c r="BY5683" s="139"/>
    </row>
    <row r="5684" spans="1:77">
      <c r="A5684" s="74"/>
      <c r="D5684" s="70"/>
      <c r="N5684" s="70"/>
      <c r="BY5684" s="139"/>
    </row>
    <row r="5685" spans="1:77">
      <c r="A5685" s="74"/>
      <c r="D5685" s="70"/>
      <c r="N5685" s="70"/>
      <c r="BY5685" s="139"/>
    </row>
    <row r="5686" spans="1:77">
      <c r="A5686" s="74"/>
      <c r="D5686" s="70"/>
      <c r="N5686" s="70"/>
      <c r="BY5686" s="139"/>
    </row>
    <row r="5687" spans="1:77">
      <c r="A5687" s="74"/>
      <c r="D5687" s="70"/>
      <c r="N5687" s="70"/>
      <c r="BY5687" s="139"/>
    </row>
    <row r="5688" spans="1:77">
      <c r="A5688" s="74"/>
      <c r="D5688" s="70"/>
      <c r="N5688" s="70"/>
      <c r="BY5688" s="139"/>
    </row>
    <row r="5689" spans="1:77">
      <c r="A5689" s="74"/>
      <c r="D5689" s="70"/>
      <c r="N5689" s="70"/>
      <c r="BY5689" s="139"/>
    </row>
    <row r="5690" spans="1:77">
      <c r="A5690" s="74"/>
      <c r="D5690" s="70"/>
      <c r="N5690" s="70"/>
      <c r="BY5690" s="139"/>
    </row>
    <row r="5691" spans="1:77">
      <c r="A5691" s="74"/>
      <c r="D5691" s="70"/>
      <c r="N5691" s="70"/>
      <c r="BY5691" s="139"/>
    </row>
    <row r="5692" spans="1:77">
      <c r="A5692" s="74"/>
      <c r="D5692" s="70"/>
      <c r="N5692" s="70"/>
      <c r="BY5692" s="139"/>
    </row>
    <row r="5693" spans="1:77">
      <c r="A5693" s="74"/>
      <c r="D5693" s="70"/>
      <c r="N5693" s="70"/>
      <c r="BY5693" s="139"/>
    </row>
    <row r="5694" spans="1:77">
      <c r="A5694" s="74"/>
      <c r="D5694" s="70"/>
      <c r="N5694" s="70"/>
      <c r="BY5694" s="139"/>
    </row>
    <row r="5695" spans="1:77">
      <c r="A5695" s="74"/>
      <c r="D5695" s="70"/>
      <c r="N5695" s="70"/>
      <c r="BY5695" s="139"/>
    </row>
    <row r="5696" spans="1:77">
      <c r="A5696" s="74"/>
      <c r="D5696" s="70"/>
      <c r="N5696" s="70"/>
      <c r="BY5696" s="139"/>
    </row>
    <row r="5697" spans="1:77">
      <c r="A5697" s="74"/>
      <c r="D5697" s="70"/>
      <c r="N5697" s="70"/>
      <c r="BY5697" s="139"/>
    </row>
    <row r="5698" spans="1:77">
      <c r="A5698" s="74"/>
      <c r="D5698" s="70"/>
      <c r="N5698" s="70"/>
      <c r="BY5698" s="139"/>
    </row>
    <row r="5699" spans="1:77">
      <c r="A5699" s="74"/>
      <c r="D5699" s="70"/>
      <c r="N5699" s="70"/>
      <c r="BY5699" s="139"/>
    </row>
    <row r="5700" spans="1:77">
      <c r="A5700" s="74"/>
      <c r="D5700" s="70"/>
      <c r="N5700" s="70"/>
      <c r="BY5700" s="139"/>
    </row>
    <row r="5701" spans="1:77">
      <c r="A5701" s="74"/>
      <c r="D5701" s="70"/>
      <c r="N5701" s="70"/>
      <c r="BY5701" s="139"/>
    </row>
    <row r="5702" spans="1:77">
      <c r="A5702" s="74"/>
      <c r="D5702" s="70"/>
      <c r="N5702" s="70"/>
      <c r="BY5702" s="139"/>
    </row>
    <row r="5703" spans="1:77">
      <c r="A5703" s="74"/>
      <c r="D5703" s="70"/>
      <c r="N5703" s="70"/>
      <c r="BY5703" s="139"/>
    </row>
    <row r="5704" spans="1:77">
      <c r="A5704" s="74"/>
      <c r="D5704" s="70"/>
      <c r="N5704" s="70"/>
      <c r="BY5704" s="139"/>
    </row>
    <row r="5705" spans="1:77">
      <c r="A5705" s="74"/>
      <c r="D5705" s="70"/>
      <c r="N5705" s="70"/>
      <c r="BY5705" s="139"/>
    </row>
    <row r="5706" spans="1:77">
      <c r="A5706" s="74"/>
      <c r="D5706" s="70"/>
      <c r="N5706" s="70"/>
      <c r="BY5706" s="139"/>
    </row>
    <row r="5707" spans="1:77">
      <c r="A5707" s="74"/>
      <c r="D5707" s="70"/>
      <c r="N5707" s="70"/>
      <c r="BY5707" s="139"/>
    </row>
    <row r="5708" spans="1:77">
      <c r="A5708" s="74"/>
      <c r="D5708" s="70"/>
      <c r="N5708" s="70"/>
      <c r="BY5708" s="139"/>
    </row>
    <row r="5709" spans="1:77">
      <c r="A5709" s="74"/>
      <c r="D5709" s="70"/>
      <c r="N5709" s="70"/>
      <c r="BY5709" s="139"/>
    </row>
    <row r="5710" spans="1:77">
      <c r="A5710" s="74"/>
      <c r="D5710" s="70"/>
      <c r="N5710" s="70"/>
      <c r="BY5710" s="139"/>
    </row>
    <row r="5711" spans="1:77">
      <c r="A5711" s="74"/>
      <c r="D5711" s="70"/>
      <c r="N5711" s="70"/>
      <c r="BY5711" s="139"/>
    </row>
    <row r="5712" spans="1:77">
      <c r="A5712" s="74"/>
      <c r="D5712" s="70"/>
      <c r="N5712" s="70"/>
      <c r="BY5712" s="139"/>
    </row>
    <row r="5713" spans="1:77">
      <c r="A5713" s="74"/>
      <c r="D5713" s="70"/>
      <c r="N5713" s="70"/>
      <c r="BY5713" s="139"/>
    </row>
    <row r="5714" spans="1:77">
      <c r="A5714" s="74"/>
      <c r="D5714" s="70"/>
      <c r="N5714" s="70"/>
      <c r="BY5714" s="139"/>
    </row>
    <row r="5715" spans="1:77">
      <c r="A5715" s="74"/>
      <c r="D5715" s="70"/>
      <c r="N5715" s="70"/>
      <c r="BY5715" s="139"/>
    </row>
    <row r="5716" spans="1:77">
      <c r="A5716" s="74"/>
      <c r="D5716" s="70"/>
      <c r="N5716" s="70"/>
      <c r="BY5716" s="139"/>
    </row>
    <row r="5717" spans="1:77">
      <c r="A5717" s="74"/>
      <c r="D5717" s="70"/>
      <c r="N5717" s="70"/>
      <c r="BY5717" s="139"/>
    </row>
    <row r="5718" spans="1:77">
      <c r="A5718" s="74"/>
      <c r="D5718" s="70"/>
      <c r="N5718" s="70"/>
      <c r="BY5718" s="139"/>
    </row>
    <row r="5719" spans="1:77">
      <c r="A5719" s="74"/>
      <c r="D5719" s="70"/>
      <c r="N5719" s="70"/>
    </row>
    <row r="5720" spans="1:77">
      <c r="A5720" s="74"/>
      <c r="D5720" s="70"/>
      <c r="N5720" s="70"/>
    </row>
    <row r="5721" spans="1:77">
      <c r="A5721" s="74"/>
      <c r="D5721" s="70"/>
      <c r="N5721" s="70"/>
    </row>
    <row r="5722" spans="1:77">
      <c r="A5722" s="74"/>
      <c r="D5722" s="70"/>
      <c r="N5722" s="70"/>
    </row>
    <row r="5723" spans="1:77">
      <c r="A5723" s="74"/>
      <c r="D5723" s="70"/>
      <c r="N5723" s="70"/>
    </row>
    <row r="5724" spans="1:77">
      <c r="A5724" s="74"/>
      <c r="D5724" s="70"/>
      <c r="N5724" s="70"/>
    </row>
    <row r="5725" spans="1:77">
      <c r="A5725" s="74"/>
      <c r="D5725" s="70"/>
      <c r="N5725" s="70"/>
    </row>
    <row r="5726" spans="1:77">
      <c r="A5726" s="74"/>
      <c r="D5726" s="70"/>
      <c r="N5726" s="70"/>
    </row>
    <row r="5727" spans="1:77">
      <c r="A5727" s="74"/>
      <c r="D5727" s="70"/>
      <c r="N5727" s="70"/>
    </row>
    <row r="5728" spans="1:77">
      <c r="A5728" s="74"/>
      <c r="D5728" s="70"/>
      <c r="N5728" s="70"/>
    </row>
    <row r="5729" spans="1:14">
      <c r="A5729" s="74"/>
      <c r="D5729" s="70"/>
      <c r="N5729" s="70"/>
    </row>
    <row r="5730" spans="1:14">
      <c r="A5730" s="74"/>
      <c r="D5730" s="70"/>
      <c r="N5730" s="70"/>
    </row>
    <row r="5731" spans="1:14">
      <c r="A5731" s="74"/>
      <c r="D5731" s="70"/>
      <c r="N5731" s="70"/>
    </row>
    <row r="5732" spans="1:14">
      <c r="A5732" s="74"/>
      <c r="D5732" s="70"/>
      <c r="N5732" s="70"/>
    </row>
    <row r="5733" spans="1:14">
      <c r="A5733" s="74"/>
      <c r="D5733" s="70"/>
      <c r="N5733" s="70"/>
    </row>
    <row r="5734" spans="1:14">
      <c r="A5734" s="74"/>
      <c r="D5734" s="70"/>
      <c r="N5734" s="70"/>
    </row>
    <row r="5735" spans="1:14">
      <c r="A5735" s="74"/>
      <c r="D5735" s="70"/>
      <c r="N5735" s="70"/>
    </row>
    <row r="5736" spans="1:14">
      <c r="A5736" s="74"/>
      <c r="D5736" s="70"/>
      <c r="N5736" s="70"/>
    </row>
    <row r="5737" spans="1:14">
      <c r="A5737" s="74"/>
      <c r="D5737" s="70"/>
      <c r="N5737" s="70"/>
    </row>
    <row r="5738" spans="1:14">
      <c r="A5738" s="74"/>
      <c r="D5738" s="70"/>
      <c r="N5738" s="70"/>
    </row>
    <row r="5739" spans="1:14">
      <c r="A5739" s="74"/>
      <c r="D5739" s="70"/>
      <c r="N5739" s="70"/>
    </row>
    <row r="5740" spans="1:14">
      <c r="A5740" s="74"/>
      <c r="D5740" s="70"/>
      <c r="N5740" s="70"/>
    </row>
    <row r="5741" spans="1:14">
      <c r="A5741" s="74"/>
      <c r="D5741" s="70"/>
      <c r="N5741" s="70"/>
    </row>
    <row r="5742" spans="1:14">
      <c r="A5742" s="74"/>
      <c r="D5742" s="70"/>
      <c r="N5742" s="70"/>
    </row>
    <row r="5743" spans="1:14">
      <c r="A5743" s="74"/>
      <c r="D5743" s="70"/>
      <c r="N5743" s="70"/>
    </row>
    <row r="5744" spans="1:14">
      <c r="A5744" s="74"/>
      <c r="D5744" s="70"/>
      <c r="N5744" s="70"/>
    </row>
    <row r="5745" spans="1:14">
      <c r="A5745" s="74"/>
      <c r="D5745" s="70"/>
      <c r="N5745" s="70"/>
    </row>
    <row r="5746" spans="1:14">
      <c r="A5746" s="74"/>
      <c r="D5746" s="70"/>
      <c r="N5746" s="70"/>
    </row>
    <row r="5747" spans="1:14">
      <c r="A5747" s="74"/>
      <c r="D5747" s="70"/>
      <c r="N5747" s="70"/>
    </row>
    <row r="5748" spans="1:14">
      <c r="A5748" s="74"/>
      <c r="D5748" s="70"/>
      <c r="N5748" s="70"/>
    </row>
    <row r="5749" spans="1:14">
      <c r="A5749" s="74"/>
      <c r="D5749" s="70"/>
      <c r="N5749" s="70"/>
    </row>
    <row r="5750" spans="1:14">
      <c r="A5750" s="74"/>
      <c r="D5750" s="70"/>
      <c r="N5750" s="70"/>
    </row>
    <row r="5751" spans="1:14">
      <c r="A5751" s="74"/>
      <c r="D5751" s="70"/>
      <c r="N5751" s="70"/>
    </row>
    <row r="5752" spans="1:14">
      <c r="A5752" s="74"/>
      <c r="D5752" s="70"/>
      <c r="N5752" s="70"/>
    </row>
    <row r="5753" spans="1:14">
      <c r="A5753" s="74"/>
      <c r="D5753" s="70"/>
      <c r="N5753" s="70"/>
    </row>
    <row r="5754" spans="1:14">
      <c r="A5754" s="74"/>
      <c r="D5754" s="70"/>
      <c r="N5754" s="70"/>
    </row>
    <row r="5755" spans="1:14">
      <c r="A5755" s="74"/>
      <c r="D5755" s="70"/>
      <c r="N5755" s="70"/>
    </row>
    <row r="5756" spans="1:14">
      <c r="A5756" s="74"/>
      <c r="D5756" s="70"/>
      <c r="N5756" s="70"/>
    </row>
    <row r="5757" spans="1:14">
      <c r="A5757" s="74"/>
      <c r="D5757" s="70"/>
      <c r="N5757" s="70"/>
    </row>
    <row r="5758" spans="1:14">
      <c r="A5758" s="74"/>
      <c r="D5758" s="70"/>
      <c r="N5758" s="70"/>
    </row>
    <row r="5759" spans="1:14">
      <c r="A5759" s="74"/>
      <c r="D5759" s="70"/>
      <c r="N5759" s="70"/>
    </row>
    <row r="5760" spans="1:14">
      <c r="A5760" s="74"/>
      <c r="D5760" s="70"/>
      <c r="N5760" s="70"/>
    </row>
    <row r="5761" spans="1:14">
      <c r="A5761" s="74"/>
      <c r="D5761" s="70"/>
      <c r="N5761" s="70"/>
    </row>
    <row r="5762" spans="1:14">
      <c r="A5762" s="74"/>
      <c r="D5762" s="70"/>
      <c r="N5762" s="70"/>
    </row>
    <row r="5763" spans="1:14">
      <c r="A5763" s="74"/>
      <c r="D5763" s="70"/>
      <c r="N5763" s="70"/>
    </row>
    <row r="5764" spans="1:14">
      <c r="A5764" s="74"/>
      <c r="D5764" s="70"/>
      <c r="N5764" s="70"/>
    </row>
    <row r="5765" spans="1:14">
      <c r="A5765" s="74"/>
      <c r="D5765" s="70"/>
      <c r="N5765" s="70"/>
    </row>
    <row r="5766" spans="1:14">
      <c r="A5766" s="74"/>
      <c r="D5766" s="70"/>
      <c r="N5766" s="70"/>
    </row>
    <row r="5767" spans="1:14">
      <c r="A5767" s="74"/>
      <c r="D5767" s="70"/>
      <c r="N5767" s="70"/>
    </row>
    <row r="5768" spans="1:14">
      <c r="A5768" s="74"/>
      <c r="D5768" s="70"/>
      <c r="N5768" s="70"/>
    </row>
    <row r="5769" spans="1:14">
      <c r="A5769" s="74"/>
      <c r="D5769" s="70"/>
      <c r="N5769" s="70"/>
    </row>
    <row r="5770" spans="1:14">
      <c r="A5770" s="74"/>
      <c r="D5770" s="70"/>
      <c r="N5770" s="70"/>
    </row>
    <row r="5771" spans="1:14">
      <c r="A5771" s="74"/>
      <c r="D5771" s="70"/>
      <c r="N5771" s="70"/>
    </row>
    <row r="5772" spans="1:14">
      <c r="A5772" s="74"/>
      <c r="D5772" s="70"/>
      <c r="N5772" s="70"/>
    </row>
    <row r="5773" spans="1:14">
      <c r="A5773" s="74"/>
      <c r="D5773" s="70"/>
      <c r="N5773" s="70"/>
    </row>
    <row r="5774" spans="1:14">
      <c r="A5774" s="74"/>
      <c r="D5774" s="70"/>
      <c r="N5774" s="70"/>
    </row>
    <row r="5775" spans="1:14">
      <c r="A5775" s="74"/>
      <c r="D5775" s="70"/>
      <c r="N5775" s="70"/>
    </row>
    <row r="5776" spans="1:14">
      <c r="A5776" s="74"/>
      <c r="D5776" s="70"/>
      <c r="N5776" s="70"/>
    </row>
    <row r="5777" spans="1:14">
      <c r="A5777" s="74"/>
      <c r="D5777" s="70"/>
      <c r="N5777" s="70"/>
    </row>
    <row r="5778" spans="1:14">
      <c r="A5778" s="74"/>
      <c r="D5778" s="70"/>
      <c r="N5778" s="70"/>
    </row>
    <row r="5779" spans="1:14">
      <c r="A5779" s="74"/>
      <c r="D5779" s="70"/>
      <c r="N5779" s="70"/>
    </row>
    <row r="5780" spans="1:14">
      <c r="A5780" s="74"/>
      <c r="D5780" s="70"/>
      <c r="N5780" s="70"/>
    </row>
    <row r="5781" spans="1:14">
      <c r="A5781" s="74"/>
      <c r="D5781" s="70"/>
      <c r="N5781" s="70"/>
    </row>
    <row r="5782" spans="1:14">
      <c r="A5782" s="74"/>
      <c r="D5782" s="70"/>
      <c r="N5782" s="70"/>
    </row>
    <row r="5783" spans="1:14">
      <c r="A5783" s="74"/>
      <c r="D5783" s="70"/>
      <c r="N5783" s="70"/>
    </row>
    <row r="5784" spans="1:14">
      <c r="A5784" s="74"/>
      <c r="D5784" s="70"/>
      <c r="N5784" s="70"/>
    </row>
    <row r="5785" spans="1:14">
      <c r="A5785" s="74"/>
      <c r="D5785" s="70"/>
      <c r="N5785" s="70"/>
    </row>
    <row r="5786" spans="1:14">
      <c r="A5786" s="74"/>
      <c r="D5786" s="70"/>
      <c r="N5786" s="70"/>
    </row>
    <row r="5787" spans="1:14">
      <c r="A5787" s="74"/>
      <c r="D5787" s="70"/>
      <c r="N5787" s="70"/>
    </row>
    <row r="5788" spans="1:14">
      <c r="A5788" s="74"/>
      <c r="D5788" s="70"/>
      <c r="N5788" s="70"/>
    </row>
    <row r="5789" spans="1:14">
      <c r="A5789" s="74"/>
      <c r="D5789" s="70"/>
      <c r="N5789" s="70"/>
    </row>
    <row r="5790" spans="1:14">
      <c r="A5790" s="74"/>
      <c r="D5790" s="70"/>
      <c r="N5790" s="70"/>
    </row>
    <row r="5791" spans="1:14">
      <c r="A5791" s="74"/>
      <c r="D5791" s="70"/>
      <c r="N5791" s="70"/>
    </row>
    <row r="5792" spans="1:14">
      <c r="A5792" s="74"/>
      <c r="D5792" s="70"/>
      <c r="N5792" s="70"/>
    </row>
    <row r="5793" spans="1:14">
      <c r="A5793" s="74"/>
      <c r="D5793" s="70"/>
      <c r="N5793" s="70"/>
    </row>
    <row r="5794" spans="1:14">
      <c r="A5794" s="74"/>
      <c r="D5794" s="70"/>
      <c r="N5794" s="70"/>
    </row>
    <row r="5795" spans="1:14">
      <c r="A5795" s="74"/>
      <c r="D5795" s="70"/>
      <c r="N5795" s="70"/>
    </row>
    <row r="5796" spans="1:14">
      <c r="A5796" s="74"/>
      <c r="D5796" s="70"/>
      <c r="N5796" s="70"/>
    </row>
    <row r="5797" spans="1:14">
      <c r="A5797" s="74"/>
      <c r="D5797" s="70"/>
      <c r="N5797" s="70"/>
    </row>
    <row r="5798" spans="1:14">
      <c r="A5798" s="74"/>
      <c r="D5798" s="70"/>
      <c r="N5798" s="70"/>
    </row>
    <row r="5799" spans="1:14">
      <c r="A5799" s="74"/>
      <c r="D5799" s="70"/>
      <c r="N5799" s="70"/>
    </row>
    <row r="5800" spans="1:14">
      <c r="A5800" s="74"/>
      <c r="D5800" s="70"/>
      <c r="N5800" s="70"/>
    </row>
    <row r="5801" spans="1:14">
      <c r="A5801" s="74"/>
      <c r="D5801" s="70"/>
      <c r="N5801" s="70"/>
    </row>
    <row r="5802" spans="1:14">
      <c r="A5802" s="74"/>
      <c r="D5802" s="70"/>
      <c r="N5802" s="70"/>
    </row>
    <row r="5803" spans="1:14">
      <c r="A5803" s="74"/>
      <c r="D5803" s="70"/>
      <c r="N5803" s="70"/>
    </row>
    <row r="5804" spans="1:14">
      <c r="A5804" s="74"/>
      <c r="D5804" s="70"/>
      <c r="N5804" s="70"/>
    </row>
    <row r="5805" spans="1:14">
      <c r="A5805" s="74"/>
      <c r="D5805" s="70"/>
      <c r="N5805" s="70"/>
    </row>
    <row r="5806" spans="1:14">
      <c r="A5806" s="74"/>
      <c r="D5806" s="70"/>
      <c r="N5806" s="70"/>
    </row>
    <row r="5807" spans="1:14">
      <c r="A5807" s="74"/>
      <c r="D5807" s="70"/>
      <c r="N5807" s="70"/>
    </row>
    <row r="5808" spans="1:14">
      <c r="A5808" s="74"/>
      <c r="D5808" s="70"/>
      <c r="N5808" s="70"/>
    </row>
    <row r="5809" spans="1:14">
      <c r="A5809" s="74"/>
      <c r="D5809" s="70"/>
      <c r="N5809" s="70"/>
    </row>
    <row r="5810" spans="1:14">
      <c r="A5810" s="74"/>
      <c r="D5810" s="70"/>
      <c r="N5810" s="70"/>
    </row>
    <row r="5811" spans="1:14">
      <c r="A5811" s="74"/>
      <c r="D5811" s="70"/>
      <c r="N5811" s="70"/>
    </row>
    <row r="5812" spans="1:14">
      <c r="A5812" s="74"/>
      <c r="D5812" s="70"/>
      <c r="N5812" s="70"/>
    </row>
    <row r="5813" spans="1:14">
      <c r="A5813" s="74"/>
      <c r="D5813" s="70"/>
      <c r="N5813" s="70"/>
    </row>
    <row r="5814" spans="1:14">
      <c r="A5814" s="74"/>
      <c r="D5814" s="70"/>
      <c r="N5814" s="70"/>
    </row>
    <row r="5815" spans="1:14">
      <c r="A5815" s="74"/>
      <c r="D5815" s="70"/>
      <c r="N5815" s="70"/>
    </row>
    <row r="5816" spans="1:14">
      <c r="A5816" s="74"/>
      <c r="D5816" s="70"/>
      <c r="N5816" s="70"/>
    </row>
    <row r="5817" spans="1:14">
      <c r="A5817" s="74"/>
      <c r="D5817" s="70"/>
      <c r="N5817" s="70"/>
    </row>
    <row r="5818" spans="1:14">
      <c r="A5818" s="74"/>
      <c r="D5818" s="70"/>
      <c r="N5818" s="70"/>
    </row>
    <row r="5819" spans="1:14">
      <c r="A5819" s="74"/>
      <c r="D5819" s="70"/>
      <c r="N5819" s="70"/>
    </row>
    <row r="5820" spans="1:14">
      <c r="A5820" s="74"/>
      <c r="D5820" s="70"/>
      <c r="N5820" s="70"/>
    </row>
    <row r="5821" spans="1:14">
      <c r="A5821" s="74"/>
      <c r="D5821" s="70"/>
      <c r="N5821" s="70"/>
    </row>
    <row r="5822" spans="1:14">
      <c r="A5822" s="74"/>
      <c r="D5822" s="70"/>
      <c r="N5822" s="70"/>
    </row>
    <row r="5823" spans="1:14">
      <c r="A5823" s="74"/>
      <c r="D5823" s="70"/>
      <c r="N5823" s="70"/>
    </row>
    <row r="5824" spans="1:14">
      <c r="A5824" s="74"/>
      <c r="D5824" s="70"/>
      <c r="N5824" s="70"/>
    </row>
    <row r="5825" spans="1:14">
      <c r="A5825" s="74"/>
      <c r="D5825" s="70"/>
      <c r="N5825" s="70"/>
    </row>
    <row r="5826" spans="1:14">
      <c r="A5826" s="74"/>
      <c r="D5826" s="70"/>
      <c r="N5826" s="70"/>
    </row>
    <row r="5827" spans="1:14">
      <c r="A5827" s="74"/>
      <c r="D5827" s="70"/>
      <c r="N5827" s="70"/>
    </row>
    <row r="5828" spans="1:14">
      <c r="A5828" s="74"/>
      <c r="D5828" s="70"/>
      <c r="N5828" s="70"/>
    </row>
    <row r="5829" spans="1:14">
      <c r="A5829" s="74"/>
      <c r="D5829" s="70"/>
      <c r="N5829" s="70"/>
    </row>
    <row r="5830" spans="1:14">
      <c r="A5830" s="74"/>
      <c r="D5830" s="70"/>
      <c r="N5830" s="70"/>
    </row>
    <row r="5831" spans="1:14">
      <c r="A5831" s="74"/>
      <c r="D5831" s="70"/>
      <c r="N5831" s="70"/>
    </row>
    <row r="5832" spans="1:14">
      <c r="A5832" s="74"/>
      <c r="D5832" s="70"/>
      <c r="N5832" s="70"/>
    </row>
    <row r="5833" spans="1:14">
      <c r="A5833" s="74"/>
      <c r="D5833" s="70"/>
      <c r="N5833" s="70"/>
    </row>
    <row r="5834" spans="1:14">
      <c r="A5834" s="74"/>
      <c r="D5834" s="70"/>
      <c r="N5834" s="70"/>
    </row>
    <row r="5835" spans="1:14">
      <c r="A5835" s="74"/>
      <c r="D5835" s="70"/>
      <c r="N5835" s="70"/>
    </row>
    <row r="5836" spans="1:14">
      <c r="A5836" s="74"/>
      <c r="D5836" s="70"/>
      <c r="N5836" s="70"/>
    </row>
    <row r="5837" spans="1:14">
      <c r="A5837" s="74"/>
      <c r="D5837" s="70"/>
      <c r="N5837" s="70"/>
    </row>
    <row r="5838" spans="1:14">
      <c r="A5838" s="74"/>
      <c r="D5838" s="70"/>
      <c r="N5838" s="70"/>
    </row>
    <row r="5839" spans="1:14">
      <c r="A5839" s="74"/>
      <c r="D5839" s="70"/>
      <c r="N5839" s="70"/>
    </row>
    <row r="5840" spans="1:14">
      <c r="A5840" s="74"/>
      <c r="D5840" s="70"/>
      <c r="N5840" s="70"/>
    </row>
    <row r="5841" spans="1:14">
      <c r="A5841" s="74"/>
      <c r="D5841" s="70"/>
      <c r="N5841" s="70"/>
    </row>
    <row r="5842" spans="1:14">
      <c r="A5842" s="74"/>
      <c r="D5842" s="70"/>
      <c r="N5842" s="70"/>
    </row>
    <row r="5843" spans="1:14">
      <c r="A5843" s="74"/>
      <c r="D5843" s="70"/>
      <c r="N5843" s="70"/>
    </row>
    <row r="5844" spans="1:14">
      <c r="A5844" s="74"/>
      <c r="D5844" s="70"/>
      <c r="N5844" s="70"/>
    </row>
    <row r="5845" spans="1:14">
      <c r="A5845" s="74"/>
      <c r="D5845" s="70"/>
      <c r="N5845" s="70"/>
    </row>
    <row r="5846" spans="1:14">
      <c r="A5846" s="74"/>
      <c r="D5846" s="70"/>
      <c r="N5846" s="70"/>
    </row>
    <row r="5847" spans="1:14">
      <c r="A5847" s="74"/>
      <c r="D5847" s="70"/>
      <c r="N5847" s="70"/>
    </row>
    <row r="5848" spans="1:14">
      <c r="A5848" s="74"/>
      <c r="D5848" s="70"/>
      <c r="N5848" s="70"/>
    </row>
    <row r="5849" spans="1:14">
      <c r="A5849" s="74"/>
      <c r="D5849" s="70"/>
      <c r="N5849" s="70"/>
    </row>
    <row r="5850" spans="1:14">
      <c r="A5850" s="74"/>
      <c r="D5850" s="70"/>
      <c r="N5850" s="70"/>
    </row>
    <row r="5851" spans="1:14">
      <c r="A5851" s="74"/>
      <c r="D5851" s="70"/>
      <c r="N5851" s="70"/>
    </row>
    <row r="5852" spans="1:14">
      <c r="A5852" s="74"/>
      <c r="D5852" s="70"/>
      <c r="N5852" s="70"/>
    </row>
    <row r="5853" spans="1:14">
      <c r="A5853" s="74"/>
      <c r="D5853" s="70"/>
      <c r="N5853" s="70"/>
    </row>
    <row r="5854" spans="1:14">
      <c r="A5854" s="74"/>
      <c r="D5854" s="70"/>
      <c r="N5854" s="70"/>
    </row>
    <row r="5855" spans="1:14">
      <c r="A5855" s="74"/>
      <c r="D5855" s="70"/>
      <c r="N5855" s="70"/>
    </row>
    <row r="5856" spans="1:14">
      <c r="A5856" s="74"/>
      <c r="D5856" s="70"/>
      <c r="N5856" s="70"/>
    </row>
    <row r="5857" spans="1:14">
      <c r="A5857" s="74"/>
      <c r="D5857" s="70"/>
      <c r="N5857" s="70"/>
    </row>
    <row r="5858" spans="1:14">
      <c r="A5858" s="74"/>
      <c r="D5858" s="70"/>
      <c r="N5858" s="70"/>
    </row>
    <row r="5859" spans="1:14">
      <c r="A5859" s="74"/>
      <c r="D5859" s="70"/>
      <c r="N5859" s="70"/>
    </row>
    <row r="5860" spans="1:14">
      <c r="A5860" s="74"/>
      <c r="D5860" s="70"/>
      <c r="N5860" s="70"/>
    </row>
    <row r="5861" spans="1:14">
      <c r="A5861" s="74"/>
      <c r="D5861" s="70"/>
      <c r="N5861" s="70"/>
    </row>
    <row r="5862" spans="1:14">
      <c r="A5862" s="74"/>
      <c r="D5862" s="70"/>
      <c r="N5862" s="70"/>
    </row>
    <row r="5863" spans="1:14">
      <c r="A5863" s="74"/>
      <c r="D5863" s="70"/>
      <c r="N5863" s="70"/>
    </row>
    <row r="5864" spans="1:14">
      <c r="A5864" s="74"/>
      <c r="D5864" s="70"/>
      <c r="N5864" s="70"/>
    </row>
    <row r="5865" spans="1:14">
      <c r="A5865" s="74"/>
      <c r="D5865" s="70"/>
      <c r="N5865" s="70"/>
    </row>
    <row r="5866" spans="1:14">
      <c r="A5866" s="74"/>
      <c r="D5866" s="70"/>
      <c r="N5866" s="70"/>
    </row>
    <row r="5867" spans="1:14">
      <c r="A5867" s="74"/>
      <c r="D5867" s="70"/>
      <c r="N5867" s="70"/>
    </row>
    <row r="5868" spans="1:14">
      <c r="A5868" s="74"/>
      <c r="D5868" s="70"/>
      <c r="N5868" s="70"/>
    </row>
    <row r="5869" spans="1:14">
      <c r="A5869" s="74"/>
      <c r="D5869" s="70"/>
      <c r="N5869" s="70"/>
    </row>
    <row r="5870" spans="1:14">
      <c r="A5870" s="74"/>
      <c r="D5870" s="70"/>
      <c r="N5870" s="70"/>
    </row>
    <row r="5871" spans="1:14">
      <c r="A5871" s="74"/>
      <c r="D5871" s="70"/>
      <c r="N5871" s="70"/>
    </row>
    <row r="5872" spans="1:14">
      <c r="A5872" s="74"/>
      <c r="D5872" s="70"/>
      <c r="N5872" s="70"/>
    </row>
    <row r="5873" spans="1:14">
      <c r="A5873" s="74"/>
      <c r="D5873" s="70"/>
      <c r="N5873" s="70"/>
    </row>
    <row r="5874" spans="1:14">
      <c r="A5874" s="74"/>
      <c r="D5874" s="70"/>
      <c r="N5874" s="70"/>
    </row>
    <row r="5875" spans="1:14">
      <c r="A5875" s="74"/>
      <c r="D5875" s="70"/>
      <c r="N5875" s="70"/>
    </row>
    <row r="5876" spans="1:14">
      <c r="A5876" s="74"/>
      <c r="D5876" s="70"/>
      <c r="N5876" s="70"/>
    </row>
    <row r="5877" spans="1:14">
      <c r="A5877" s="74"/>
      <c r="D5877" s="70"/>
      <c r="N5877" s="70"/>
    </row>
    <row r="5878" spans="1:14">
      <c r="A5878" s="74"/>
      <c r="D5878" s="70"/>
      <c r="N5878" s="70"/>
    </row>
    <row r="5879" spans="1:14">
      <c r="A5879" s="74"/>
      <c r="D5879" s="70"/>
      <c r="N5879" s="70"/>
    </row>
    <row r="5880" spans="1:14">
      <c r="A5880" s="74"/>
      <c r="D5880" s="70"/>
      <c r="N5880" s="70"/>
    </row>
    <row r="5881" spans="1:14">
      <c r="A5881" s="74"/>
      <c r="D5881" s="70"/>
      <c r="N5881" s="70"/>
    </row>
    <row r="5882" spans="1:14">
      <c r="A5882" s="74"/>
      <c r="D5882" s="70"/>
      <c r="N5882" s="70"/>
    </row>
    <row r="5883" spans="1:14">
      <c r="A5883" s="74"/>
      <c r="D5883" s="70"/>
      <c r="N5883" s="70"/>
    </row>
    <row r="5884" spans="1:14">
      <c r="A5884" s="74"/>
      <c r="D5884" s="70"/>
      <c r="N5884" s="70"/>
    </row>
    <row r="5885" spans="1:14">
      <c r="A5885" s="74"/>
      <c r="D5885" s="70"/>
      <c r="N5885" s="70"/>
    </row>
    <row r="5886" spans="1:14">
      <c r="A5886" s="74"/>
      <c r="D5886" s="70"/>
      <c r="N5886" s="70"/>
    </row>
    <row r="5887" spans="1:14">
      <c r="A5887" s="74"/>
      <c r="D5887" s="70"/>
      <c r="N5887" s="70"/>
    </row>
    <row r="5888" spans="1:14">
      <c r="A5888" s="74"/>
      <c r="D5888" s="70"/>
      <c r="N5888" s="70"/>
    </row>
    <row r="5889" spans="1:14">
      <c r="A5889" s="74"/>
      <c r="D5889" s="70"/>
      <c r="N5889" s="70"/>
    </row>
    <row r="5890" spans="1:14">
      <c r="A5890" s="74"/>
      <c r="D5890" s="70"/>
      <c r="N5890" s="70"/>
    </row>
    <row r="5891" spans="1:14">
      <c r="A5891" s="74"/>
      <c r="D5891" s="70"/>
      <c r="N5891" s="70"/>
    </row>
    <row r="5892" spans="1:14">
      <c r="A5892" s="74"/>
      <c r="D5892" s="70"/>
      <c r="N5892" s="70"/>
    </row>
    <row r="5893" spans="1:14">
      <c r="A5893" s="74"/>
      <c r="D5893" s="70"/>
      <c r="N5893" s="70"/>
    </row>
    <row r="5894" spans="1:14">
      <c r="A5894" s="74"/>
      <c r="D5894" s="70"/>
      <c r="N5894" s="70"/>
    </row>
    <row r="5895" spans="1:14">
      <c r="A5895" s="74"/>
      <c r="D5895" s="70"/>
      <c r="N5895" s="70"/>
    </row>
    <row r="5896" spans="1:14">
      <c r="A5896" s="74"/>
      <c r="D5896" s="70"/>
      <c r="N5896" s="70"/>
    </row>
    <row r="5897" spans="1:14">
      <c r="A5897" s="74"/>
      <c r="D5897" s="70"/>
      <c r="N5897" s="70"/>
    </row>
    <row r="5898" spans="1:14">
      <c r="A5898" s="74"/>
      <c r="D5898" s="70"/>
      <c r="N5898" s="70"/>
    </row>
    <row r="5899" spans="1:14">
      <c r="A5899" s="74"/>
      <c r="D5899" s="70"/>
      <c r="N5899" s="70"/>
    </row>
    <row r="5900" spans="1:14">
      <c r="A5900" s="74"/>
      <c r="D5900" s="70"/>
      <c r="N5900" s="70"/>
    </row>
    <row r="5901" spans="1:14">
      <c r="A5901" s="74"/>
      <c r="D5901" s="70"/>
      <c r="N5901" s="70"/>
    </row>
    <row r="5902" spans="1:14">
      <c r="A5902" s="74"/>
      <c r="D5902" s="70"/>
      <c r="N5902" s="70"/>
    </row>
    <row r="5903" spans="1:14">
      <c r="A5903" s="74"/>
      <c r="D5903" s="70"/>
      <c r="N5903" s="70"/>
    </row>
    <row r="5904" spans="1:14">
      <c r="A5904" s="74"/>
      <c r="D5904" s="70"/>
      <c r="N5904" s="70"/>
    </row>
    <row r="5905" spans="1:14">
      <c r="A5905" s="74"/>
      <c r="D5905" s="70"/>
      <c r="N5905" s="70"/>
    </row>
    <row r="5906" spans="1:14">
      <c r="A5906" s="74"/>
      <c r="D5906" s="70"/>
      <c r="N5906" s="70"/>
    </row>
    <row r="5907" spans="1:14">
      <c r="A5907" s="74"/>
      <c r="D5907" s="70"/>
      <c r="N5907" s="70"/>
    </row>
    <row r="5908" spans="1:14">
      <c r="A5908" s="74"/>
      <c r="D5908" s="70"/>
      <c r="N5908" s="70"/>
    </row>
    <row r="5909" spans="1:14">
      <c r="A5909" s="74"/>
      <c r="D5909" s="70"/>
      <c r="N5909" s="70"/>
    </row>
    <row r="5910" spans="1:14">
      <c r="A5910" s="74"/>
      <c r="D5910" s="70"/>
      <c r="N5910" s="70"/>
    </row>
    <row r="5911" spans="1:14">
      <c r="A5911" s="74"/>
      <c r="D5911" s="70"/>
      <c r="N5911" s="70"/>
    </row>
    <row r="5912" spans="1:14">
      <c r="A5912" s="74"/>
      <c r="D5912" s="70"/>
      <c r="N5912" s="70"/>
    </row>
    <row r="5913" spans="1:14">
      <c r="A5913" s="74"/>
      <c r="D5913" s="70"/>
      <c r="N5913" s="70"/>
    </row>
    <row r="5914" spans="1:14">
      <c r="A5914" s="74"/>
      <c r="D5914" s="70"/>
      <c r="N5914" s="70"/>
    </row>
    <row r="5915" spans="1:14">
      <c r="A5915" s="74"/>
      <c r="D5915" s="70"/>
      <c r="N5915" s="70"/>
    </row>
    <row r="5916" spans="1:14">
      <c r="A5916" s="74"/>
      <c r="D5916" s="70"/>
      <c r="N5916" s="70"/>
    </row>
    <row r="5917" spans="1:14">
      <c r="A5917" s="74"/>
      <c r="D5917" s="70"/>
      <c r="N5917" s="70"/>
    </row>
    <row r="5918" spans="1:14">
      <c r="A5918" s="74"/>
      <c r="D5918" s="70"/>
      <c r="N5918" s="70"/>
    </row>
    <row r="5919" spans="1:14">
      <c r="A5919" s="74"/>
      <c r="D5919" s="70"/>
      <c r="N5919" s="70"/>
    </row>
    <row r="5920" spans="1:14">
      <c r="A5920" s="74"/>
      <c r="D5920" s="70"/>
      <c r="N5920" s="70"/>
    </row>
    <row r="5921" spans="1:14">
      <c r="A5921" s="74"/>
      <c r="D5921" s="70"/>
      <c r="N5921" s="70"/>
    </row>
    <row r="5922" spans="1:14">
      <c r="A5922" s="74"/>
      <c r="D5922" s="70"/>
      <c r="N5922" s="70"/>
    </row>
    <row r="5923" spans="1:14">
      <c r="A5923" s="74"/>
      <c r="D5923" s="70"/>
      <c r="N5923" s="70"/>
    </row>
    <row r="5924" spans="1:14">
      <c r="A5924" s="74"/>
      <c r="D5924" s="70"/>
      <c r="N5924" s="70"/>
    </row>
    <row r="5925" spans="1:14">
      <c r="A5925" s="74"/>
      <c r="D5925" s="70"/>
      <c r="N5925" s="70"/>
    </row>
    <row r="5926" spans="1:14">
      <c r="A5926" s="74"/>
      <c r="D5926" s="70"/>
      <c r="N5926" s="70"/>
    </row>
    <row r="5927" spans="1:14">
      <c r="A5927" s="74"/>
      <c r="D5927" s="70"/>
      <c r="N5927" s="70"/>
    </row>
    <row r="5928" spans="1:14">
      <c r="A5928" s="74"/>
      <c r="D5928" s="70"/>
      <c r="N5928" s="70"/>
    </row>
    <row r="5929" spans="1:14">
      <c r="A5929" s="74"/>
      <c r="D5929" s="70"/>
      <c r="N5929" s="70"/>
    </row>
    <row r="5930" spans="1:14">
      <c r="A5930" s="74"/>
      <c r="D5930" s="70"/>
      <c r="N5930" s="70"/>
    </row>
    <row r="5931" spans="1:14">
      <c r="A5931" s="74"/>
      <c r="D5931" s="70"/>
      <c r="N5931" s="70"/>
    </row>
    <row r="5932" spans="1:14">
      <c r="A5932" s="74"/>
      <c r="D5932" s="70"/>
      <c r="N5932" s="70"/>
    </row>
    <row r="5933" spans="1:14">
      <c r="A5933" s="74"/>
      <c r="D5933" s="70"/>
      <c r="N5933" s="70"/>
    </row>
    <row r="5934" spans="1:14">
      <c r="A5934" s="74"/>
      <c r="D5934" s="70"/>
      <c r="N5934" s="70"/>
    </row>
    <row r="5935" spans="1:14">
      <c r="A5935" s="74"/>
      <c r="D5935" s="70"/>
      <c r="N5935" s="70"/>
    </row>
    <row r="5936" spans="1:14">
      <c r="A5936" s="74"/>
      <c r="D5936" s="70"/>
      <c r="N5936" s="70"/>
    </row>
    <row r="5937" spans="1:14">
      <c r="A5937" s="74"/>
      <c r="D5937" s="70"/>
      <c r="N5937" s="70"/>
    </row>
    <row r="5938" spans="1:14">
      <c r="A5938" s="74"/>
      <c r="D5938" s="70"/>
      <c r="N5938" s="70"/>
    </row>
    <row r="5939" spans="1:14">
      <c r="A5939" s="74"/>
      <c r="D5939" s="70"/>
      <c r="N5939" s="70"/>
    </row>
    <row r="5940" spans="1:14">
      <c r="A5940" s="74"/>
      <c r="D5940" s="70"/>
      <c r="N5940" s="70"/>
    </row>
    <row r="5941" spans="1:14">
      <c r="A5941" s="74"/>
      <c r="D5941" s="70"/>
      <c r="N5941" s="70"/>
    </row>
    <row r="5942" spans="1:14">
      <c r="A5942" s="74"/>
      <c r="D5942" s="70"/>
      <c r="N5942" s="70"/>
    </row>
    <row r="5943" spans="1:14">
      <c r="A5943" s="74"/>
      <c r="D5943" s="70"/>
      <c r="N5943" s="70"/>
    </row>
    <row r="5944" spans="1:14">
      <c r="A5944" s="74"/>
      <c r="D5944" s="70"/>
      <c r="N5944" s="70"/>
    </row>
    <row r="5945" spans="1:14">
      <c r="A5945" s="74"/>
      <c r="D5945" s="70"/>
      <c r="N5945" s="70"/>
    </row>
    <row r="5946" spans="1:14">
      <c r="A5946" s="74"/>
      <c r="D5946" s="70"/>
      <c r="N5946" s="70"/>
    </row>
    <row r="5947" spans="1:14">
      <c r="A5947" s="74"/>
      <c r="D5947" s="70"/>
      <c r="N5947" s="70"/>
    </row>
    <row r="5948" spans="1:14">
      <c r="A5948" s="74"/>
      <c r="D5948" s="70"/>
      <c r="N5948" s="70"/>
    </row>
    <row r="5949" spans="1:14">
      <c r="A5949" s="74"/>
      <c r="D5949" s="70"/>
      <c r="N5949" s="70"/>
    </row>
    <row r="5950" spans="1:14">
      <c r="A5950" s="74"/>
      <c r="D5950" s="70"/>
      <c r="N5950" s="70"/>
    </row>
    <row r="5951" spans="1:14">
      <c r="A5951" s="74"/>
      <c r="D5951" s="70"/>
      <c r="N5951" s="70"/>
    </row>
    <row r="5952" spans="1:14">
      <c r="A5952" s="74"/>
      <c r="D5952" s="70"/>
      <c r="N5952" s="70"/>
    </row>
    <row r="5953" spans="1:14">
      <c r="A5953" s="74"/>
      <c r="D5953" s="70"/>
      <c r="N5953" s="70"/>
    </row>
    <row r="5954" spans="1:14">
      <c r="A5954" s="74"/>
      <c r="D5954" s="70"/>
      <c r="N5954" s="70"/>
    </row>
    <row r="5955" spans="1:14">
      <c r="A5955" s="74"/>
      <c r="D5955" s="70"/>
      <c r="N5955" s="70"/>
    </row>
    <row r="5956" spans="1:14">
      <c r="A5956" s="74"/>
      <c r="D5956" s="70"/>
      <c r="N5956" s="70"/>
    </row>
    <row r="5957" spans="1:14">
      <c r="A5957" s="74"/>
      <c r="D5957" s="70"/>
      <c r="N5957" s="70"/>
    </row>
    <row r="5958" spans="1:14">
      <c r="A5958" s="74"/>
      <c r="D5958" s="70"/>
      <c r="N5958" s="70"/>
    </row>
    <row r="5959" spans="1:14">
      <c r="A5959" s="74"/>
      <c r="D5959" s="70"/>
      <c r="N5959" s="70"/>
    </row>
    <row r="5960" spans="1:14">
      <c r="A5960" s="74"/>
      <c r="D5960" s="70"/>
      <c r="N5960" s="70"/>
    </row>
    <row r="5961" spans="1:14">
      <c r="A5961" s="74"/>
      <c r="D5961" s="70"/>
      <c r="N5961" s="70"/>
    </row>
    <row r="5962" spans="1:14">
      <c r="A5962" s="74"/>
      <c r="D5962" s="70"/>
      <c r="N5962" s="70"/>
    </row>
    <row r="5963" spans="1:14">
      <c r="A5963" s="74"/>
      <c r="D5963" s="70"/>
      <c r="N5963" s="70"/>
    </row>
    <row r="5964" spans="1:14">
      <c r="A5964" s="74"/>
      <c r="D5964" s="70"/>
      <c r="N5964" s="70"/>
    </row>
    <row r="5965" spans="1:14">
      <c r="A5965" s="74"/>
      <c r="D5965" s="70"/>
      <c r="N5965" s="70"/>
    </row>
    <row r="5966" spans="1:14">
      <c r="A5966" s="74"/>
      <c r="D5966" s="70"/>
      <c r="N5966" s="70"/>
    </row>
    <row r="5967" spans="1:14">
      <c r="A5967" s="74"/>
      <c r="D5967" s="70"/>
      <c r="N5967" s="70"/>
    </row>
    <row r="5968" spans="1:14">
      <c r="A5968" s="74"/>
      <c r="D5968" s="70"/>
      <c r="N5968" s="70"/>
    </row>
    <row r="5969" spans="1:14">
      <c r="A5969" s="74"/>
      <c r="D5969" s="70"/>
      <c r="N5969" s="70"/>
    </row>
    <row r="5970" spans="1:14">
      <c r="A5970" s="74"/>
      <c r="D5970" s="70"/>
      <c r="N5970" s="70"/>
    </row>
    <row r="5971" spans="1:14">
      <c r="A5971" s="74"/>
      <c r="D5971" s="70"/>
      <c r="N5971" s="70"/>
    </row>
    <row r="5972" spans="1:14">
      <c r="A5972" s="74"/>
      <c r="D5972" s="70"/>
      <c r="N5972" s="70"/>
    </row>
    <row r="5973" spans="1:14">
      <c r="A5973" s="74"/>
      <c r="D5973" s="70"/>
      <c r="N5973" s="70"/>
    </row>
    <row r="5974" spans="1:14">
      <c r="A5974" s="74"/>
      <c r="D5974" s="70"/>
      <c r="N5974" s="70"/>
    </row>
    <row r="5975" spans="1:14">
      <c r="A5975" s="74"/>
      <c r="D5975" s="70"/>
      <c r="N5975" s="70"/>
    </row>
    <row r="5976" spans="1:14">
      <c r="A5976" s="74"/>
      <c r="D5976" s="70"/>
      <c r="N5976" s="70"/>
    </row>
    <row r="5977" spans="1:14">
      <c r="A5977" s="74"/>
      <c r="D5977" s="70"/>
      <c r="N5977" s="70"/>
    </row>
    <row r="5978" spans="1:14">
      <c r="A5978" s="74"/>
      <c r="D5978" s="70"/>
      <c r="N5978" s="70"/>
    </row>
    <row r="5979" spans="1:14">
      <c r="A5979" s="74"/>
      <c r="D5979" s="70"/>
      <c r="N5979" s="70"/>
    </row>
    <row r="5980" spans="1:14">
      <c r="A5980" s="74"/>
      <c r="D5980" s="70"/>
      <c r="N5980" s="70"/>
    </row>
    <row r="5981" spans="1:14">
      <c r="A5981" s="74"/>
      <c r="D5981" s="70"/>
      <c r="N5981" s="70"/>
    </row>
    <row r="5982" spans="1:14">
      <c r="A5982" s="74"/>
      <c r="D5982" s="70"/>
      <c r="N5982" s="70"/>
    </row>
    <row r="5983" spans="1:14">
      <c r="A5983" s="74"/>
      <c r="D5983" s="70"/>
      <c r="N5983" s="70"/>
    </row>
    <row r="5984" spans="1:14">
      <c r="A5984" s="74"/>
      <c r="D5984" s="70"/>
      <c r="N5984" s="70"/>
    </row>
    <row r="5985" spans="1:14">
      <c r="A5985" s="74"/>
      <c r="D5985" s="70"/>
      <c r="N5985" s="70"/>
    </row>
    <row r="5986" spans="1:14">
      <c r="A5986" s="74"/>
      <c r="D5986" s="70"/>
      <c r="N5986" s="70"/>
    </row>
    <row r="5987" spans="1:14">
      <c r="A5987" s="74"/>
      <c r="D5987" s="70"/>
      <c r="N5987" s="70"/>
    </row>
    <row r="5988" spans="1:14">
      <c r="A5988" s="74"/>
      <c r="D5988" s="70"/>
      <c r="N5988" s="70"/>
    </row>
    <row r="5989" spans="1:14">
      <c r="A5989" s="74"/>
      <c r="D5989" s="70"/>
      <c r="N5989" s="70"/>
    </row>
    <row r="5990" spans="1:14">
      <c r="A5990" s="74"/>
      <c r="D5990" s="70"/>
      <c r="N5990" s="70"/>
    </row>
    <row r="5991" spans="1:14">
      <c r="A5991" s="74"/>
      <c r="D5991" s="70"/>
      <c r="N5991" s="70"/>
    </row>
    <row r="5992" spans="1:14">
      <c r="A5992" s="74"/>
      <c r="D5992" s="70"/>
      <c r="N5992" s="70"/>
    </row>
    <row r="5993" spans="1:14">
      <c r="A5993" s="74"/>
      <c r="D5993" s="70"/>
      <c r="N5993" s="70"/>
    </row>
    <row r="5994" spans="1:14">
      <c r="A5994" s="74"/>
      <c r="D5994" s="70"/>
      <c r="N5994" s="70"/>
    </row>
    <row r="5995" spans="1:14">
      <c r="A5995" s="74"/>
      <c r="D5995" s="70"/>
      <c r="N5995" s="70"/>
    </row>
    <row r="5996" spans="1:14">
      <c r="A5996" s="74"/>
      <c r="D5996" s="70"/>
      <c r="N5996" s="70"/>
    </row>
    <row r="5997" spans="1:14">
      <c r="A5997" s="74"/>
      <c r="D5997" s="70"/>
      <c r="N5997" s="70"/>
    </row>
    <row r="5998" spans="1:14">
      <c r="A5998" s="74"/>
      <c r="D5998" s="70"/>
      <c r="N5998" s="70"/>
    </row>
    <row r="5999" spans="1:14">
      <c r="A5999" s="74"/>
      <c r="D5999" s="70"/>
      <c r="N5999" s="70"/>
    </row>
    <row r="6000" spans="1:14">
      <c r="A6000" s="74"/>
      <c r="D6000" s="70"/>
      <c r="N6000" s="70"/>
    </row>
    <row r="6001" spans="1:14">
      <c r="A6001" s="74"/>
      <c r="D6001" s="70"/>
      <c r="N6001" s="70"/>
    </row>
    <row r="6002" spans="1:14">
      <c r="A6002" s="74"/>
      <c r="D6002" s="70"/>
      <c r="N6002" s="70"/>
    </row>
    <row r="6003" spans="1:14">
      <c r="A6003" s="74"/>
      <c r="D6003" s="70"/>
      <c r="N6003" s="70"/>
    </row>
    <row r="6004" spans="1:14">
      <c r="A6004" s="74"/>
      <c r="D6004" s="70"/>
      <c r="N6004" s="70"/>
    </row>
    <row r="6005" spans="1:14">
      <c r="A6005" s="74"/>
      <c r="D6005" s="70"/>
      <c r="N6005" s="70"/>
    </row>
    <row r="6006" spans="1:14">
      <c r="A6006" s="74"/>
      <c r="D6006" s="70"/>
      <c r="N6006" s="70"/>
    </row>
    <row r="6007" spans="1:14">
      <c r="A6007" s="74"/>
      <c r="D6007" s="70"/>
      <c r="N6007" s="70"/>
    </row>
    <row r="6008" spans="1:14">
      <c r="A6008" s="74"/>
      <c r="D6008" s="70"/>
      <c r="N6008" s="70"/>
    </row>
    <row r="6009" spans="1:14">
      <c r="A6009" s="74"/>
      <c r="D6009" s="70"/>
      <c r="N6009" s="70"/>
    </row>
    <row r="6010" spans="1:14">
      <c r="A6010" s="74"/>
      <c r="D6010" s="70"/>
      <c r="N6010" s="70"/>
    </row>
    <row r="6011" spans="1:14">
      <c r="A6011" s="74"/>
      <c r="D6011" s="70"/>
      <c r="N6011" s="70"/>
    </row>
    <row r="6012" spans="1:14">
      <c r="A6012" s="74"/>
      <c r="D6012" s="70"/>
      <c r="N6012" s="70"/>
    </row>
    <row r="6013" spans="1:14">
      <c r="A6013" s="74"/>
      <c r="D6013" s="70"/>
      <c r="N6013" s="70"/>
    </row>
    <row r="6014" spans="1:14">
      <c r="A6014" s="74"/>
      <c r="D6014" s="70"/>
      <c r="N6014" s="70"/>
    </row>
    <row r="6015" spans="1:14">
      <c r="A6015" s="74"/>
      <c r="D6015" s="70"/>
      <c r="N6015" s="70"/>
    </row>
    <row r="6016" spans="1:14">
      <c r="A6016" s="74"/>
      <c r="D6016" s="70"/>
      <c r="N6016" s="70"/>
    </row>
    <row r="6017" spans="1:14">
      <c r="A6017" s="74"/>
      <c r="D6017" s="70"/>
      <c r="N6017" s="70"/>
    </row>
    <row r="6018" spans="1:14">
      <c r="A6018" s="74"/>
      <c r="D6018" s="70"/>
      <c r="N6018" s="70"/>
    </row>
    <row r="6019" spans="1:14">
      <c r="A6019" s="74"/>
      <c r="D6019" s="70"/>
      <c r="N6019" s="70"/>
    </row>
    <row r="6020" spans="1:14">
      <c r="A6020" s="74"/>
      <c r="D6020" s="70"/>
      <c r="N6020" s="70"/>
    </row>
    <row r="6021" spans="1:14">
      <c r="A6021" s="74"/>
      <c r="D6021" s="70"/>
      <c r="N6021" s="70"/>
    </row>
    <row r="6022" spans="1:14">
      <c r="A6022" s="74"/>
      <c r="D6022" s="70"/>
      <c r="N6022" s="70"/>
    </row>
    <row r="6023" spans="1:14">
      <c r="A6023" s="74"/>
      <c r="D6023" s="70"/>
      <c r="N6023" s="70"/>
    </row>
    <row r="6024" spans="1:14">
      <c r="A6024" s="74"/>
      <c r="D6024" s="70"/>
      <c r="N6024" s="70"/>
    </row>
    <row r="6025" spans="1:14">
      <c r="A6025" s="74"/>
      <c r="D6025" s="70"/>
      <c r="N6025" s="70"/>
    </row>
    <row r="6026" spans="1:14">
      <c r="A6026" s="74"/>
      <c r="D6026" s="70"/>
      <c r="N6026" s="70"/>
    </row>
    <row r="6027" spans="1:14">
      <c r="A6027" s="74"/>
      <c r="D6027" s="70"/>
      <c r="N6027" s="70"/>
    </row>
    <row r="6028" spans="1:14">
      <c r="A6028" s="74"/>
      <c r="D6028" s="70"/>
      <c r="N6028" s="70"/>
    </row>
    <row r="6029" spans="1:14">
      <c r="A6029" s="74"/>
      <c r="D6029" s="70"/>
      <c r="N6029" s="70"/>
    </row>
    <row r="6030" spans="1:14">
      <c r="A6030" s="74"/>
      <c r="D6030" s="70"/>
      <c r="N6030" s="70"/>
    </row>
    <row r="6031" spans="1:14">
      <c r="A6031" s="74"/>
      <c r="D6031" s="70"/>
      <c r="N6031" s="70"/>
    </row>
    <row r="6032" spans="1:14">
      <c r="A6032" s="74"/>
      <c r="D6032" s="70"/>
      <c r="N6032" s="70"/>
    </row>
    <row r="6033" spans="1:14">
      <c r="A6033" s="74"/>
      <c r="D6033" s="70"/>
      <c r="N6033" s="70"/>
    </row>
    <row r="6034" spans="1:14">
      <c r="A6034" s="74"/>
      <c r="D6034" s="70"/>
      <c r="N6034" s="70"/>
    </row>
    <row r="6035" spans="1:14">
      <c r="A6035" s="74"/>
      <c r="D6035" s="70"/>
      <c r="N6035" s="70"/>
    </row>
    <row r="6036" spans="1:14">
      <c r="A6036" s="74"/>
      <c r="D6036" s="70"/>
      <c r="N6036" s="70"/>
    </row>
    <row r="6037" spans="1:14">
      <c r="A6037" s="74"/>
      <c r="D6037" s="70"/>
      <c r="N6037" s="70"/>
    </row>
    <row r="6038" spans="1:14">
      <c r="A6038" s="74"/>
      <c r="D6038" s="70"/>
      <c r="N6038" s="70"/>
    </row>
    <row r="6039" spans="1:14">
      <c r="A6039" s="74"/>
      <c r="D6039" s="70"/>
      <c r="N6039" s="70"/>
    </row>
    <row r="6040" spans="1:14">
      <c r="A6040" s="74"/>
      <c r="D6040" s="70"/>
      <c r="N6040" s="70"/>
    </row>
    <row r="6041" spans="1:14">
      <c r="A6041" s="74"/>
      <c r="D6041" s="70"/>
      <c r="N6041" s="70"/>
    </row>
    <row r="6042" spans="1:14">
      <c r="A6042" s="74"/>
      <c r="D6042" s="70"/>
      <c r="N6042" s="70"/>
    </row>
    <row r="6043" spans="1:14">
      <c r="A6043" s="74"/>
      <c r="D6043" s="70"/>
      <c r="N6043" s="70"/>
    </row>
    <row r="6044" spans="1:14">
      <c r="A6044" s="74"/>
      <c r="D6044" s="70"/>
      <c r="N6044" s="70"/>
    </row>
    <row r="6045" spans="1:14">
      <c r="A6045" s="74"/>
      <c r="D6045" s="70"/>
      <c r="N6045" s="70"/>
    </row>
    <row r="6046" spans="1:14">
      <c r="A6046" s="74"/>
      <c r="D6046" s="70"/>
      <c r="N6046" s="70"/>
    </row>
    <row r="6047" spans="1:14">
      <c r="A6047" s="74"/>
      <c r="D6047" s="70"/>
      <c r="N6047" s="70"/>
    </row>
    <row r="6048" spans="1:14">
      <c r="A6048" s="74"/>
      <c r="D6048" s="70"/>
      <c r="N6048" s="70"/>
    </row>
    <row r="6049" spans="1:14">
      <c r="A6049" s="74"/>
      <c r="D6049" s="70"/>
      <c r="N6049" s="70"/>
    </row>
    <row r="6050" spans="1:14">
      <c r="A6050" s="74"/>
      <c r="D6050" s="70"/>
      <c r="N6050" s="70"/>
    </row>
    <row r="6051" spans="1:14">
      <c r="A6051" s="74"/>
      <c r="D6051" s="70"/>
      <c r="N6051" s="70"/>
    </row>
    <row r="6052" spans="1:14">
      <c r="A6052" s="74"/>
      <c r="D6052" s="70"/>
      <c r="N6052" s="70"/>
    </row>
    <row r="6053" spans="1:14">
      <c r="A6053" s="74"/>
      <c r="D6053" s="70"/>
      <c r="N6053" s="70"/>
    </row>
    <row r="6054" spans="1:14">
      <c r="A6054" s="74"/>
      <c r="D6054" s="70"/>
      <c r="N6054" s="70"/>
    </row>
    <row r="6055" spans="1:14">
      <c r="A6055" s="74"/>
      <c r="D6055" s="70"/>
      <c r="N6055" s="70"/>
    </row>
    <row r="6056" spans="1:14">
      <c r="A6056" s="74"/>
      <c r="D6056" s="70"/>
      <c r="N6056" s="70"/>
    </row>
    <row r="6057" spans="1:14">
      <c r="A6057" s="74"/>
      <c r="D6057" s="70"/>
      <c r="N6057" s="70"/>
    </row>
    <row r="6058" spans="1:14">
      <c r="A6058" s="74"/>
      <c r="D6058" s="70"/>
      <c r="N6058" s="70"/>
    </row>
    <row r="6059" spans="1:14">
      <c r="A6059" s="74"/>
      <c r="D6059" s="70"/>
      <c r="N6059" s="70"/>
    </row>
    <row r="6060" spans="1:14">
      <c r="A6060" s="74"/>
      <c r="D6060" s="70"/>
      <c r="N6060" s="70"/>
    </row>
    <row r="6061" spans="1:14">
      <c r="A6061" s="74"/>
      <c r="D6061" s="70"/>
      <c r="N6061" s="70"/>
    </row>
    <row r="6062" spans="1:14">
      <c r="A6062" s="74"/>
      <c r="D6062" s="70"/>
      <c r="N6062" s="70"/>
    </row>
    <row r="6063" spans="1:14">
      <c r="A6063" s="74"/>
      <c r="D6063" s="70"/>
      <c r="N6063" s="70"/>
    </row>
    <row r="6064" spans="1:14">
      <c r="A6064" s="74"/>
      <c r="D6064" s="70"/>
      <c r="N6064" s="70"/>
    </row>
    <row r="6065" spans="1:14">
      <c r="A6065" s="74"/>
      <c r="D6065" s="70"/>
      <c r="N6065" s="70"/>
    </row>
    <row r="6066" spans="1:14">
      <c r="A6066" s="74"/>
      <c r="D6066" s="70"/>
      <c r="N6066" s="70"/>
    </row>
    <row r="6067" spans="1:14">
      <c r="A6067" s="74"/>
      <c r="D6067" s="70"/>
      <c r="N6067" s="70"/>
    </row>
    <row r="6068" spans="1:14">
      <c r="A6068" s="74"/>
      <c r="D6068" s="70"/>
      <c r="N6068" s="70"/>
    </row>
    <row r="6069" spans="1:14">
      <c r="A6069" s="74"/>
      <c r="D6069" s="70"/>
      <c r="N6069" s="70"/>
    </row>
    <row r="6070" spans="1:14">
      <c r="A6070" s="74"/>
      <c r="D6070" s="70"/>
      <c r="N6070" s="70"/>
    </row>
    <row r="6071" spans="1:14">
      <c r="A6071" s="74"/>
      <c r="D6071" s="70"/>
      <c r="N6071" s="70"/>
    </row>
    <row r="6072" spans="1:14">
      <c r="A6072" s="74"/>
      <c r="D6072" s="70"/>
      <c r="N6072" s="70"/>
    </row>
    <row r="6073" spans="1:14">
      <c r="A6073" s="74"/>
      <c r="D6073" s="70"/>
      <c r="N6073" s="70"/>
    </row>
    <row r="6074" spans="1:14">
      <c r="A6074" s="74"/>
      <c r="D6074" s="70"/>
      <c r="N6074" s="70"/>
    </row>
    <row r="6075" spans="1:14">
      <c r="A6075" s="74"/>
      <c r="D6075" s="70"/>
      <c r="N6075" s="70"/>
    </row>
    <row r="6076" spans="1:14">
      <c r="A6076" s="74"/>
      <c r="D6076" s="70"/>
      <c r="N6076" s="70"/>
    </row>
    <row r="6077" spans="1:14">
      <c r="A6077" s="74"/>
      <c r="D6077" s="70"/>
      <c r="N6077" s="70"/>
    </row>
    <row r="6078" spans="1:14">
      <c r="A6078" s="74"/>
      <c r="D6078" s="70"/>
      <c r="N6078" s="70"/>
    </row>
    <row r="6079" spans="1:14">
      <c r="A6079" s="74"/>
      <c r="D6079" s="70"/>
      <c r="N6079" s="70"/>
    </row>
    <row r="6080" spans="1:14">
      <c r="A6080" s="74"/>
      <c r="D6080" s="70"/>
      <c r="N6080" s="70"/>
    </row>
    <row r="6081" spans="1:14">
      <c r="A6081" s="74"/>
      <c r="D6081" s="70"/>
      <c r="N6081" s="70"/>
    </row>
    <row r="6082" spans="1:14">
      <c r="A6082" s="74"/>
      <c r="D6082" s="70"/>
      <c r="N6082" s="70"/>
    </row>
    <row r="6083" spans="1:14">
      <c r="A6083" s="74"/>
      <c r="D6083" s="70"/>
      <c r="N6083" s="70"/>
    </row>
    <row r="6084" spans="1:14">
      <c r="A6084" s="74"/>
      <c r="D6084" s="70"/>
      <c r="N6084" s="70"/>
    </row>
    <row r="6085" spans="1:14">
      <c r="A6085" s="74"/>
      <c r="D6085" s="70"/>
      <c r="N6085" s="70"/>
    </row>
    <row r="6086" spans="1:14">
      <c r="A6086" s="74"/>
      <c r="D6086" s="70"/>
      <c r="N6086" s="70"/>
    </row>
    <row r="6087" spans="1:14">
      <c r="A6087" s="74"/>
      <c r="D6087" s="70"/>
      <c r="N6087" s="70"/>
    </row>
    <row r="6088" spans="1:14">
      <c r="A6088" s="74"/>
      <c r="D6088" s="70"/>
      <c r="N6088" s="70"/>
    </row>
    <row r="6089" spans="1:14">
      <c r="A6089" s="74"/>
      <c r="D6089" s="70"/>
      <c r="N6089" s="70"/>
    </row>
    <row r="6090" spans="1:14">
      <c r="A6090" s="74"/>
      <c r="D6090" s="70"/>
      <c r="N6090" s="70"/>
    </row>
    <row r="6091" spans="1:14">
      <c r="A6091" s="74"/>
      <c r="D6091" s="70"/>
      <c r="N6091" s="70"/>
    </row>
    <row r="6092" spans="1:14">
      <c r="A6092" s="74"/>
      <c r="D6092" s="70"/>
      <c r="N6092" s="70"/>
    </row>
    <row r="6093" spans="1:14">
      <c r="A6093" s="74"/>
      <c r="D6093" s="70"/>
      <c r="N6093" s="70"/>
    </row>
    <row r="6094" spans="1:14">
      <c r="A6094" s="74"/>
      <c r="D6094" s="70"/>
      <c r="N6094" s="70"/>
    </row>
    <row r="6095" spans="1:14">
      <c r="A6095" s="74"/>
      <c r="D6095" s="70"/>
      <c r="N6095" s="70"/>
    </row>
    <row r="6096" spans="1:14">
      <c r="A6096" s="74"/>
      <c r="D6096" s="70"/>
      <c r="N6096" s="70"/>
    </row>
    <row r="6097" spans="1:14">
      <c r="A6097" s="74"/>
      <c r="D6097" s="70"/>
      <c r="N6097" s="70"/>
    </row>
    <row r="6098" spans="1:14">
      <c r="A6098" s="74"/>
      <c r="D6098" s="70"/>
      <c r="N6098" s="70"/>
    </row>
    <row r="6099" spans="1:14">
      <c r="A6099" s="74"/>
      <c r="D6099" s="70"/>
      <c r="N6099" s="70"/>
    </row>
    <row r="6100" spans="1:14">
      <c r="A6100" s="74"/>
      <c r="D6100" s="70"/>
      <c r="N6100" s="70"/>
    </row>
    <row r="6101" spans="1:14">
      <c r="A6101" s="74"/>
      <c r="D6101" s="70"/>
      <c r="N6101" s="70"/>
    </row>
    <row r="6102" spans="1:14">
      <c r="A6102" s="74"/>
      <c r="D6102" s="70"/>
      <c r="N6102" s="70"/>
    </row>
    <row r="6103" spans="1:14">
      <c r="A6103" s="74"/>
      <c r="D6103" s="70"/>
      <c r="N6103" s="70"/>
    </row>
    <row r="6104" spans="1:14">
      <c r="A6104" s="74"/>
      <c r="D6104" s="70"/>
      <c r="N6104" s="70"/>
    </row>
    <row r="6105" spans="1:14">
      <c r="A6105" s="74"/>
      <c r="D6105" s="70"/>
      <c r="N6105" s="70"/>
    </row>
    <row r="6106" spans="1:14">
      <c r="A6106" s="74"/>
      <c r="D6106" s="70"/>
      <c r="N6106" s="70"/>
    </row>
    <row r="6107" spans="1:14">
      <c r="A6107" s="74"/>
      <c r="D6107" s="70"/>
      <c r="N6107" s="70"/>
    </row>
    <row r="6108" spans="1:14">
      <c r="A6108" s="74"/>
      <c r="D6108" s="70"/>
      <c r="N6108" s="70"/>
    </row>
    <row r="6109" spans="1:14">
      <c r="A6109" s="74"/>
      <c r="D6109" s="70"/>
      <c r="N6109" s="70"/>
    </row>
    <row r="6110" spans="1:14">
      <c r="A6110" s="74"/>
      <c r="D6110" s="70"/>
      <c r="N6110" s="70"/>
    </row>
    <row r="6111" spans="1:14">
      <c r="A6111" s="74"/>
      <c r="D6111" s="70"/>
      <c r="N6111" s="70"/>
    </row>
    <row r="6112" spans="1:14">
      <c r="A6112" s="74"/>
      <c r="D6112" s="70"/>
      <c r="N6112" s="70"/>
    </row>
    <row r="6113" spans="1:14">
      <c r="A6113" s="74"/>
      <c r="D6113" s="70"/>
      <c r="N6113" s="70"/>
    </row>
    <row r="6114" spans="1:14">
      <c r="A6114" s="74"/>
      <c r="D6114" s="70"/>
      <c r="N6114" s="70"/>
    </row>
    <row r="6115" spans="1:14">
      <c r="A6115" s="74"/>
      <c r="D6115" s="70"/>
      <c r="N6115" s="70"/>
    </row>
    <row r="6116" spans="1:14">
      <c r="A6116" s="74"/>
      <c r="D6116" s="70"/>
      <c r="N6116" s="70"/>
    </row>
    <row r="6117" spans="1:14">
      <c r="A6117" s="74"/>
      <c r="D6117" s="70"/>
      <c r="N6117" s="70"/>
    </row>
    <row r="6118" spans="1:14">
      <c r="A6118" s="74"/>
      <c r="D6118" s="70"/>
      <c r="N6118" s="70"/>
    </row>
    <row r="6119" spans="1:14">
      <c r="A6119" s="74"/>
      <c r="D6119" s="70"/>
      <c r="N6119" s="70"/>
    </row>
    <row r="6120" spans="1:14">
      <c r="A6120" s="74"/>
      <c r="D6120" s="70"/>
      <c r="N6120" s="70"/>
    </row>
    <row r="6121" spans="1:14">
      <c r="A6121" s="74"/>
      <c r="D6121" s="70"/>
      <c r="N6121" s="70"/>
    </row>
    <row r="6122" spans="1:14">
      <c r="A6122" s="74"/>
      <c r="D6122" s="70"/>
      <c r="N6122" s="70"/>
    </row>
    <row r="6123" spans="1:14">
      <c r="A6123" s="74"/>
      <c r="D6123" s="70"/>
      <c r="N6123" s="70"/>
    </row>
    <row r="6124" spans="1:14">
      <c r="A6124" s="74"/>
      <c r="D6124" s="70"/>
      <c r="N6124" s="70"/>
    </row>
    <row r="6125" spans="1:14">
      <c r="A6125" s="74"/>
      <c r="D6125" s="70"/>
      <c r="N6125" s="70"/>
    </row>
    <row r="6126" spans="1:14">
      <c r="A6126" s="74"/>
      <c r="D6126" s="70"/>
      <c r="N6126" s="70"/>
    </row>
    <row r="6127" spans="1:14">
      <c r="A6127" s="74"/>
      <c r="D6127" s="70"/>
      <c r="N6127" s="70"/>
    </row>
    <row r="6128" spans="1:14">
      <c r="A6128" s="74"/>
      <c r="D6128" s="70"/>
      <c r="N6128" s="70"/>
    </row>
    <row r="6129" spans="1:14">
      <c r="A6129" s="74"/>
      <c r="D6129" s="70"/>
      <c r="N6129" s="70"/>
    </row>
    <row r="6130" spans="1:14">
      <c r="A6130" s="74"/>
      <c r="D6130" s="70"/>
      <c r="N6130" s="70"/>
    </row>
    <row r="6131" spans="1:14">
      <c r="A6131" s="74"/>
      <c r="D6131" s="70"/>
      <c r="N6131" s="70"/>
    </row>
    <row r="6132" spans="1:14">
      <c r="A6132" s="74"/>
      <c r="D6132" s="70"/>
      <c r="N6132" s="70"/>
    </row>
    <row r="6133" spans="1:14">
      <c r="A6133" s="74"/>
      <c r="D6133" s="70"/>
      <c r="N6133" s="70"/>
    </row>
    <row r="6134" spans="1:14">
      <c r="A6134" s="74"/>
      <c r="D6134" s="70"/>
      <c r="N6134" s="70"/>
    </row>
    <row r="6135" spans="1:14">
      <c r="A6135" s="74"/>
      <c r="D6135" s="70"/>
      <c r="N6135" s="70"/>
    </row>
    <row r="6136" spans="1:14">
      <c r="A6136" s="74"/>
      <c r="D6136" s="70"/>
      <c r="N6136" s="70"/>
    </row>
    <row r="6137" spans="1:14">
      <c r="A6137" s="74"/>
      <c r="D6137" s="70"/>
      <c r="N6137" s="70"/>
    </row>
    <row r="6138" spans="1:14">
      <c r="A6138" s="74"/>
      <c r="D6138" s="70"/>
      <c r="N6138" s="70"/>
    </row>
    <row r="6139" spans="1:14">
      <c r="A6139" s="74"/>
      <c r="D6139" s="70"/>
      <c r="N6139" s="70"/>
    </row>
    <row r="6140" spans="1:14">
      <c r="A6140" s="74"/>
      <c r="D6140" s="70"/>
      <c r="N6140" s="70"/>
    </row>
    <row r="6141" spans="1:14">
      <c r="A6141" s="74"/>
      <c r="D6141" s="70"/>
      <c r="N6141" s="70"/>
    </row>
    <row r="6142" spans="1:14">
      <c r="A6142" s="74"/>
      <c r="D6142" s="70"/>
      <c r="N6142" s="70"/>
    </row>
    <row r="6143" spans="1:14">
      <c r="A6143" s="74"/>
      <c r="D6143" s="70"/>
      <c r="N6143" s="70"/>
    </row>
    <row r="6144" spans="1:14">
      <c r="A6144" s="74"/>
      <c r="D6144" s="70"/>
      <c r="N6144" s="70"/>
    </row>
    <row r="6145" spans="1:14">
      <c r="A6145" s="74"/>
      <c r="D6145" s="70"/>
      <c r="N6145" s="70"/>
    </row>
    <row r="6146" spans="1:14">
      <c r="A6146" s="74"/>
      <c r="D6146" s="70"/>
      <c r="N6146" s="70"/>
    </row>
    <row r="6147" spans="1:14">
      <c r="A6147" s="74"/>
      <c r="D6147" s="70"/>
      <c r="N6147" s="70"/>
    </row>
    <row r="6148" spans="1:14">
      <c r="A6148" s="74"/>
      <c r="D6148" s="70"/>
      <c r="N6148" s="70"/>
    </row>
    <row r="6149" spans="1:14">
      <c r="A6149" s="74"/>
      <c r="D6149" s="70"/>
      <c r="N6149" s="70"/>
    </row>
    <row r="6150" spans="1:14">
      <c r="A6150" s="74"/>
      <c r="D6150" s="70"/>
      <c r="N6150" s="70"/>
    </row>
    <row r="6151" spans="1:14">
      <c r="A6151" s="74"/>
      <c r="D6151" s="70"/>
      <c r="N6151" s="70"/>
    </row>
    <row r="6152" spans="1:14">
      <c r="A6152" s="74"/>
      <c r="D6152" s="70"/>
      <c r="N6152" s="70"/>
    </row>
    <row r="6153" spans="1:14">
      <c r="A6153" s="74"/>
      <c r="D6153" s="70"/>
      <c r="N6153" s="70"/>
    </row>
    <row r="6154" spans="1:14">
      <c r="A6154" s="74"/>
      <c r="D6154" s="70"/>
      <c r="N6154" s="70"/>
    </row>
    <row r="6155" spans="1:14">
      <c r="A6155" s="74"/>
      <c r="D6155" s="70"/>
      <c r="N6155" s="70"/>
    </row>
    <row r="6156" spans="1:14">
      <c r="A6156" s="74"/>
      <c r="D6156" s="70"/>
      <c r="N6156" s="70"/>
    </row>
    <row r="6157" spans="1:14">
      <c r="A6157" s="74"/>
      <c r="D6157" s="70"/>
      <c r="N6157" s="70"/>
    </row>
    <row r="6158" spans="1:14">
      <c r="A6158" s="74"/>
      <c r="D6158" s="70"/>
      <c r="N6158" s="70"/>
    </row>
    <row r="6159" spans="1:14">
      <c r="A6159" s="74"/>
      <c r="D6159" s="70"/>
      <c r="N6159" s="70"/>
    </row>
    <row r="6160" spans="1:14">
      <c r="A6160" s="74"/>
      <c r="D6160" s="70"/>
      <c r="N6160" s="70"/>
    </row>
    <row r="6161" spans="1:14">
      <c r="A6161" s="74"/>
      <c r="D6161" s="70"/>
      <c r="N6161" s="70"/>
    </row>
    <row r="6162" spans="1:14">
      <c r="A6162" s="74"/>
      <c r="D6162" s="70"/>
      <c r="N6162" s="70"/>
    </row>
    <row r="6163" spans="1:14">
      <c r="A6163" s="74"/>
      <c r="D6163" s="70"/>
      <c r="N6163" s="70"/>
    </row>
    <row r="6164" spans="1:14">
      <c r="A6164" s="74"/>
      <c r="D6164" s="70"/>
      <c r="N6164" s="70"/>
    </row>
    <row r="6165" spans="1:14">
      <c r="A6165" s="74"/>
      <c r="D6165" s="70"/>
      <c r="N6165" s="70"/>
    </row>
    <row r="6166" spans="1:14">
      <c r="A6166" s="74"/>
      <c r="D6166" s="70"/>
      <c r="N6166" s="70"/>
    </row>
    <row r="6167" spans="1:14">
      <c r="A6167" s="74"/>
      <c r="D6167" s="70"/>
      <c r="N6167" s="70"/>
    </row>
    <row r="6168" spans="1:14">
      <c r="A6168" s="74"/>
      <c r="D6168" s="70"/>
      <c r="N6168" s="70"/>
    </row>
    <row r="6169" spans="1:14">
      <c r="A6169" s="74"/>
      <c r="D6169" s="70"/>
      <c r="N6169" s="70"/>
    </row>
    <row r="6170" spans="1:14">
      <c r="A6170" s="74"/>
      <c r="D6170" s="70"/>
      <c r="N6170" s="70"/>
    </row>
    <row r="6171" spans="1:14">
      <c r="A6171" s="74"/>
      <c r="D6171" s="70"/>
      <c r="N6171" s="70"/>
    </row>
    <row r="6172" spans="1:14">
      <c r="A6172" s="74"/>
      <c r="D6172" s="70"/>
      <c r="N6172" s="70"/>
    </row>
    <row r="6173" spans="1:14">
      <c r="A6173" s="74"/>
      <c r="D6173" s="70"/>
      <c r="N6173" s="70"/>
    </row>
    <row r="6174" spans="1:14">
      <c r="A6174" s="74"/>
      <c r="D6174" s="70"/>
      <c r="N6174" s="70"/>
    </row>
    <row r="6175" spans="1:14">
      <c r="A6175" s="74"/>
      <c r="D6175" s="70"/>
      <c r="N6175" s="70"/>
    </row>
    <row r="6176" spans="1:14">
      <c r="A6176" s="74"/>
      <c r="D6176" s="70"/>
      <c r="N6176" s="70"/>
    </row>
    <row r="6177" spans="1:14">
      <c r="A6177" s="74"/>
      <c r="D6177" s="70"/>
      <c r="N6177" s="70"/>
    </row>
    <row r="6178" spans="1:14">
      <c r="A6178" s="74"/>
      <c r="D6178" s="70"/>
      <c r="N6178" s="70"/>
    </row>
    <row r="6179" spans="1:14">
      <c r="A6179" s="74"/>
      <c r="D6179" s="70"/>
      <c r="N6179" s="70"/>
    </row>
    <row r="6180" spans="1:14">
      <c r="A6180" s="74"/>
      <c r="D6180" s="70"/>
      <c r="N6180" s="70"/>
    </row>
    <row r="6181" spans="1:14">
      <c r="A6181" s="74"/>
      <c r="D6181" s="70"/>
      <c r="N6181" s="70"/>
    </row>
    <row r="6182" spans="1:14">
      <c r="A6182" s="74"/>
      <c r="D6182" s="70"/>
      <c r="N6182" s="70"/>
    </row>
    <row r="6183" spans="1:14">
      <c r="A6183" s="74"/>
      <c r="D6183" s="70"/>
      <c r="N6183" s="70"/>
    </row>
    <row r="6184" spans="1:14">
      <c r="A6184" s="74"/>
      <c r="D6184" s="70"/>
      <c r="N6184" s="70"/>
    </row>
    <row r="6185" spans="1:14">
      <c r="A6185" s="74"/>
      <c r="D6185" s="70"/>
      <c r="N6185" s="70"/>
    </row>
    <row r="6186" spans="1:14">
      <c r="A6186" s="74"/>
      <c r="D6186" s="70"/>
      <c r="N6186" s="70"/>
    </row>
    <row r="6187" spans="1:14">
      <c r="A6187" s="74"/>
      <c r="D6187" s="70"/>
      <c r="N6187" s="70"/>
    </row>
    <row r="6188" spans="1:14">
      <c r="A6188" s="74"/>
      <c r="D6188" s="70"/>
      <c r="N6188" s="70"/>
    </row>
    <row r="6189" spans="1:14">
      <c r="A6189" s="74"/>
      <c r="D6189" s="70"/>
      <c r="N6189" s="70"/>
    </row>
    <row r="6190" spans="1:14">
      <c r="A6190" s="74"/>
      <c r="D6190" s="70"/>
      <c r="N6190" s="70"/>
    </row>
    <row r="6191" spans="1:14">
      <c r="A6191" s="74"/>
      <c r="D6191" s="70"/>
      <c r="N6191" s="70"/>
    </row>
    <row r="6192" spans="1:14">
      <c r="A6192" s="74"/>
      <c r="D6192" s="70"/>
      <c r="N6192" s="70"/>
    </row>
    <row r="6193" spans="1:14">
      <c r="A6193" s="74"/>
      <c r="D6193" s="70"/>
      <c r="N6193" s="70"/>
    </row>
    <row r="6194" spans="1:14">
      <c r="A6194" s="74"/>
      <c r="D6194" s="70"/>
      <c r="N6194" s="70"/>
    </row>
    <row r="6195" spans="1:14">
      <c r="A6195" s="74"/>
      <c r="D6195" s="70"/>
      <c r="N6195" s="70"/>
    </row>
    <row r="6196" spans="1:14">
      <c r="A6196" s="74"/>
      <c r="D6196" s="70"/>
      <c r="N6196" s="70"/>
    </row>
    <row r="6197" spans="1:14">
      <c r="A6197" s="74"/>
      <c r="D6197" s="70"/>
      <c r="N6197" s="70"/>
    </row>
    <row r="6198" spans="1:14">
      <c r="A6198" s="74"/>
      <c r="D6198" s="70"/>
      <c r="N6198" s="70"/>
    </row>
    <row r="6199" spans="1:14">
      <c r="A6199" s="74"/>
      <c r="D6199" s="70"/>
      <c r="N6199" s="70"/>
    </row>
    <row r="6200" spans="1:14">
      <c r="A6200" s="74"/>
      <c r="D6200" s="70"/>
      <c r="N6200" s="70"/>
    </row>
    <row r="6201" spans="1:14">
      <c r="A6201" s="74"/>
      <c r="D6201" s="70"/>
      <c r="N6201" s="70"/>
    </row>
    <row r="6202" spans="1:14">
      <c r="A6202" s="74"/>
      <c r="D6202" s="70"/>
      <c r="N6202" s="70"/>
    </row>
    <row r="6203" spans="1:14">
      <c r="A6203" s="74"/>
      <c r="D6203" s="70"/>
      <c r="N6203" s="70"/>
    </row>
    <row r="6204" spans="1:14">
      <c r="A6204" s="74"/>
      <c r="D6204" s="70"/>
      <c r="N6204" s="70"/>
    </row>
    <row r="6205" spans="1:14">
      <c r="A6205" s="74"/>
      <c r="D6205" s="70"/>
      <c r="N6205" s="70"/>
    </row>
    <row r="6206" spans="1:14">
      <c r="A6206" s="74"/>
      <c r="D6206" s="70"/>
      <c r="N6206" s="70"/>
    </row>
    <row r="6207" spans="1:14">
      <c r="A6207" s="74"/>
      <c r="D6207" s="70"/>
      <c r="N6207" s="70"/>
    </row>
    <row r="6208" spans="1:14">
      <c r="A6208" s="74"/>
      <c r="D6208" s="70"/>
      <c r="N6208" s="70"/>
    </row>
    <row r="6209" spans="1:14">
      <c r="A6209" s="74"/>
      <c r="D6209" s="70"/>
      <c r="N6209" s="70"/>
    </row>
    <row r="6210" spans="1:14">
      <c r="A6210" s="74"/>
      <c r="D6210" s="70"/>
      <c r="N6210" s="70"/>
    </row>
    <row r="6211" spans="1:14">
      <c r="A6211" s="74"/>
      <c r="D6211" s="70"/>
      <c r="N6211" s="70"/>
    </row>
    <row r="6212" spans="1:14">
      <c r="A6212" s="74"/>
      <c r="D6212" s="70"/>
      <c r="N6212" s="70"/>
    </row>
    <row r="6213" spans="1:14">
      <c r="A6213" s="74"/>
      <c r="D6213" s="70"/>
      <c r="N6213" s="70"/>
    </row>
    <row r="6214" spans="1:14">
      <c r="A6214" s="74"/>
      <c r="D6214" s="70"/>
      <c r="N6214" s="70"/>
    </row>
    <row r="6215" spans="1:14">
      <c r="A6215" s="74"/>
      <c r="D6215" s="70"/>
      <c r="N6215" s="70"/>
    </row>
    <row r="6216" spans="1:14">
      <c r="A6216" s="74"/>
      <c r="D6216" s="70"/>
      <c r="N6216" s="70"/>
    </row>
    <row r="6217" spans="1:14">
      <c r="A6217" s="74"/>
      <c r="D6217" s="70"/>
      <c r="N6217" s="70"/>
    </row>
    <row r="6218" spans="1:14">
      <c r="A6218" s="74"/>
      <c r="D6218" s="70"/>
      <c r="N6218" s="70"/>
    </row>
    <row r="6219" spans="1:14">
      <c r="A6219" s="74"/>
      <c r="D6219" s="70"/>
      <c r="N6219" s="70"/>
    </row>
    <row r="6220" spans="1:14">
      <c r="A6220" s="74"/>
      <c r="D6220" s="70"/>
      <c r="N6220" s="70"/>
    </row>
    <row r="6221" spans="1:14">
      <c r="A6221" s="74"/>
      <c r="D6221" s="70"/>
      <c r="N6221" s="70"/>
    </row>
    <row r="6222" spans="1:14">
      <c r="A6222" s="74"/>
      <c r="D6222" s="70"/>
      <c r="N6222" s="70"/>
    </row>
    <row r="6223" spans="1:14">
      <c r="A6223" s="74"/>
      <c r="D6223" s="70"/>
      <c r="N6223" s="70"/>
    </row>
    <row r="6224" spans="1:14">
      <c r="A6224" s="74"/>
      <c r="D6224" s="70"/>
      <c r="N6224" s="70"/>
    </row>
    <row r="6225" spans="1:14">
      <c r="A6225" s="74"/>
      <c r="D6225" s="70"/>
      <c r="N6225" s="70"/>
    </row>
    <row r="6226" spans="1:14">
      <c r="A6226" s="74"/>
      <c r="D6226" s="70"/>
      <c r="N6226" s="70"/>
    </row>
    <row r="6227" spans="1:14">
      <c r="A6227" s="74"/>
      <c r="D6227" s="70"/>
      <c r="N6227" s="70"/>
    </row>
    <row r="6228" spans="1:14">
      <c r="A6228" s="74"/>
      <c r="D6228" s="70"/>
      <c r="N6228" s="70"/>
    </row>
    <row r="6229" spans="1:14">
      <c r="A6229" s="74"/>
      <c r="D6229" s="70"/>
      <c r="N6229" s="70"/>
    </row>
    <row r="6230" spans="1:14">
      <c r="A6230" s="74"/>
      <c r="D6230" s="70"/>
      <c r="N6230" s="70"/>
    </row>
    <row r="6231" spans="1:14">
      <c r="A6231" s="74"/>
      <c r="D6231" s="70"/>
      <c r="N6231" s="70"/>
    </row>
    <row r="6232" spans="1:14">
      <c r="A6232" s="74"/>
      <c r="D6232" s="70"/>
      <c r="N6232" s="70"/>
    </row>
    <row r="6233" spans="1:14">
      <c r="A6233" s="74"/>
      <c r="D6233" s="70"/>
      <c r="N6233" s="70"/>
    </row>
    <row r="6234" spans="1:14">
      <c r="A6234" s="74"/>
      <c r="D6234" s="70"/>
      <c r="N6234" s="70"/>
    </row>
    <row r="6235" spans="1:14">
      <c r="A6235" s="74"/>
      <c r="D6235" s="70"/>
      <c r="N6235" s="70"/>
    </row>
    <row r="6236" spans="1:14">
      <c r="A6236" s="74"/>
      <c r="D6236" s="70"/>
      <c r="N6236" s="70"/>
    </row>
    <row r="6237" spans="1:14">
      <c r="A6237" s="74"/>
      <c r="D6237" s="70"/>
      <c r="N6237" s="70"/>
    </row>
    <row r="6238" spans="1:14">
      <c r="A6238" s="74"/>
      <c r="D6238" s="70"/>
      <c r="N6238" s="70"/>
    </row>
    <row r="6239" spans="1:14">
      <c r="A6239" s="74"/>
      <c r="D6239" s="70"/>
      <c r="N6239" s="70"/>
    </row>
    <row r="6240" spans="1:14">
      <c r="A6240" s="74"/>
      <c r="D6240" s="70"/>
      <c r="N6240" s="70"/>
    </row>
    <row r="6241" spans="1:14">
      <c r="A6241" s="74"/>
      <c r="D6241" s="70"/>
      <c r="N6241" s="70"/>
    </row>
    <row r="6242" spans="1:14">
      <c r="A6242" s="74"/>
      <c r="D6242" s="70"/>
      <c r="N6242" s="70"/>
    </row>
    <row r="6243" spans="1:14">
      <c r="A6243" s="74"/>
      <c r="D6243" s="70"/>
      <c r="N6243" s="70"/>
    </row>
    <row r="6244" spans="1:14">
      <c r="A6244" s="74"/>
      <c r="D6244" s="70"/>
      <c r="N6244" s="70"/>
    </row>
    <row r="6245" spans="1:14">
      <c r="A6245" s="74"/>
      <c r="D6245" s="70"/>
      <c r="N6245" s="70"/>
    </row>
    <row r="6246" spans="1:14">
      <c r="A6246" s="74"/>
      <c r="D6246" s="70"/>
      <c r="N6246" s="70"/>
    </row>
    <row r="6247" spans="1:14">
      <c r="A6247" s="74"/>
      <c r="D6247" s="70"/>
      <c r="N6247" s="70"/>
    </row>
    <row r="6248" spans="1:14">
      <c r="A6248" s="74"/>
      <c r="D6248" s="70"/>
      <c r="N6248" s="70"/>
    </row>
    <row r="6249" spans="1:14">
      <c r="A6249" s="74"/>
      <c r="D6249" s="70"/>
      <c r="N6249" s="70"/>
    </row>
    <row r="6250" spans="1:14">
      <c r="A6250" s="74"/>
      <c r="D6250" s="70"/>
      <c r="N6250" s="70"/>
    </row>
    <row r="6251" spans="1:14">
      <c r="A6251" s="74"/>
      <c r="D6251" s="70"/>
      <c r="N6251" s="70"/>
    </row>
    <row r="6252" spans="1:14">
      <c r="A6252" s="74"/>
      <c r="D6252" s="70"/>
      <c r="N6252" s="70"/>
    </row>
    <row r="6253" spans="1:14">
      <c r="A6253" s="74"/>
      <c r="D6253" s="70"/>
      <c r="N6253" s="70"/>
    </row>
    <row r="6254" spans="1:14">
      <c r="A6254" s="74"/>
      <c r="D6254" s="70"/>
      <c r="N6254" s="70"/>
    </row>
    <row r="6255" spans="1:14">
      <c r="A6255" s="74"/>
      <c r="D6255" s="70"/>
      <c r="N6255" s="70"/>
    </row>
    <row r="6256" spans="1:14">
      <c r="A6256" s="74"/>
      <c r="D6256" s="70"/>
      <c r="N6256" s="70"/>
    </row>
    <row r="6257" spans="1:14">
      <c r="A6257" s="74"/>
      <c r="D6257" s="70"/>
      <c r="N6257" s="70"/>
    </row>
    <row r="6258" spans="1:14">
      <c r="A6258" s="74"/>
      <c r="D6258" s="70"/>
      <c r="N6258" s="70"/>
    </row>
    <row r="6259" spans="1:14">
      <c r="A6259" s="74"/>
      <c r="D6259" s="70"/>
      <c r="N6259" s="70"/>
    </row>
    <row r="6260" spans="1:14">
      <c r="A6260" s="74"/>
      <c r="D6260" s="70"/>
      <c r="N6260" s="70"/>
    </row>
    <row r="6261" spans="1:14">
      <c r="A6261" s="74"/>
      <c r="D6261" s="70"/>
      <c r="N6261" s="70"/>
    </row>
    <row r="6262" spans="1:14">
      <c r="A6262" s="74"/>
      <c r="D6262" s="70"/>
      <c r="N6262" s="70"/>
    </row>
    <row r="6263" spans="1:14">
      <c r="A6263" s="74"/>
      <c r="D6263" s="70"/>
      <c r="N6263" s="70"/>
    </row>
    <row r="6264" spans="1:14">
      <c r="A6264" s="74"/>
      <c r="D6264" s="70"/>
      <c r="N6264" s="70"/>
    </row>
    <row r="6265" spans="1:14">
      <c r="A6265" s="74"/>
      <c r="D6265" s="70"/>
      <c r="N6265" s="70"/>
    </row>
    <row r="6266" spans="1:14">
      <c r="A6266" s="74"/>
      <c r="D6266" s="70"/>
      <c r="N6266" s="70"/>
    </row>
    <row r="6267" spans="1:14">
      <c r="A6267" s="74"/>
      <c r="D6267" s="70"/>
      <c r="N6267" s="70"/>
    </row>
    <row r="6268" spans="1:14">
      <c r="A6268" s="74"/>
      <c r="D6268" s="70"/>
      <c r="N6268" s="70"/>
    </row>
    <row r="6269" spans="1:14">
      <c r="A6269" s="74"/>
      <c r="D6269" s="70"/>
      <c r="N6269" s="70"/>
    </row>
    <row r="6270" spans="1:14">
      <c r="A6270" s="74"/>
      <c r="D6270" s="70"/>
      <c r="N6270" s="70"/>
    </row>
    <row r="6271" spans="1:14">
      <c r="A6271" s="74"/>
      <c r="D6271" s="70"/>
      <c r="N6271" s="70"/>
    </row>
    <row r="6272" spans="1:14">
      <c r="A6272" s="74"/>
      <c r="D6272" s="70"/>
      <c r="N6272" s="70"/>
    </row>
    <row r="6273" spans="1:14">
      <c r="A6273" s="74"/>
      <c r="D6273" s="70"/>
      <c r="N6273" s="70"/>
    </row>
    <row r="6274" spans="1:14">
      <c r="A6274" s="74"/>
      <c r="D6274" s="70"/>
      <c r="N6274" s="70"/>
    </row>
    <row r="6275" spans="1:14">
      <c r="A6275" s="74"/>
      <c r="D6275" s="70"/>
      <c r="N6275" s="70"/>
    </row>
    <row r="6276" spans="1:14">
      <c r="A6276" s="74"/>
      <c r="D6276" s="70"/>
      <c r="N6276" s="70"/>
    </row>
    <row r="6277" spans="1:14">
      <c r="A6277" s="74"/>
      <c r="D6277" s="70"/>
      <c r="N6277" s="70"/>
    </row>
    <row r="6278" spans="1:14">
      <c r="A6278" s="74"/>
      <c r="D6278" s="70"/>
      <c r="N6278" s="70"/>
    </row>
    <row r="6279" spans="1:14">
      <c r="A6279" s="74"/>
      <c r="D6279" s="70"/>
      <c r="N6279" s="70"/>
    </row>
    <row r="6280" spans="1:14">
      <c r="A6280" s="74"/>
      <c r="D6280" s="70"/>
      <c r="N6280" s="70"/>
    </row>
    <row r="6281" spans="1:14">
      <c r="A6281" s="74"/>
      <c r="D6281" s="70"/>
      <c r="N6281" s="70"/>
    </row>
    <row r="6282" spans="1:14">
      <c r="A6282" s="74"/>
      <c r="D6282" s="70"/>
      <c r="N6282" s="70"/>
    </row>
    <row r="6283" spans="1:14">
      <c r="A6283" s="74"/>
      <c r="D6283" s="70"/>
      <c r="N6283" s="70"/>
    </row>
    <row r="6284" spans="1:14">
      <c r="A6284" s="74"/>
      <c r="D6284" s="70"/>
      <c r="N6284" s="70"/>
    </row>
    <row r="6285" spans="1:14">
      <c r="A6285" s="74"/>
      <c r="D6285" s="70"/>
      <c r="N6285" s="70"/>
    </row>
    <row r="6286" spans="1:14">
      <c r="A6286" s="74"/>
      <c r="D6286" s="70"/>
      <c r="N6286" s="70"/>
    </row>
    <row r="6287" spans="1:14">
      <c r="A6287" s="74"/>
      <c r="D6287" s="70"/>
      <c r="N6287" s="70"/>
    </row>
    <row r="6288" spans="1:14">
      <c r="A6288" s="74"/>
      <c r="D6288" s="70"/>
      <c r="N6288" s="70"/>
    </row>
    <row r="6289" spans="1:14">
      <c r="A6289" s="74"/>
      <c r="D6289" s="70"/>
      <c r="N6289" s="70"/>
    </row>
    <row r="6290" spans="1:14">
      <c r="A6290" s="74"/>
      <c r="D6290" s="70"/>
      <c r="N6290" s="70"/>
    </row>
    <row r="6291" spans="1:14">
      <c r="A6291" s="74"/>
      <c r="D6291" s="70"/>
      <c r="N6291" s="70"/>
    </row>
    <row r="6292" spans="1:14">
      <c r="A6292" s="74"/>
      <c r="D6292" s="70"/>
      <c r="N6292" s="70"/>
    </row>
    <row r="6293" spans="1:14">
      <c r="A6293" s="74"/>
      <c r="D6293" s="70"/>
      <c r="N6293" s="70"/>
    </row>
    <row r="6294" spans="1:14">
      <c r="A6294" s="74"/>
      <c r="D6294" s="70"/>
      <c r="N6294" s="70"/>
    </row>
    <row r="6295" spans="1:14">
      <c r="A6295" s="74"/>
      <c r="D6295" s="70"/>
      <c r="N6295" s="70"/>
    </row>
    <row r="6296" spans="1:14">
      <c r="A6296" s="74"/>
      <c r="D6296" s="70"/>
      <c r="N6296" s="70"/>
    </row>
    <row r="6297" spans="1:14">
      <c r="A6297" s="74"/>
      <c r="D6297" s="70"/>
      <c r="N6297" s="70"/>
    </row>
    <row r="6298" spans="1:14">
      <c r="A6298" s="74"/>
      <c r="D6298" s="70"/>
      <c r="N6298" s="70"/>
    </row>
    <row r="6299" spans="1:14">
      <c r="A6299" s="74"/>
      <c r="D6299" s="70"/>
      <c r="N6299" s="70"/>
    </row>
    <row r="6300" spans="1:14">
      <c r="A6300" s="74"/>
      <c r="D6300" s="70"/>
      <c r="N6300" s="70"/>
    </row>
    <row r="6301" spans="1:14">
      <c r="A6301" s="74"/>
      <c r="D6301" s="70"/>
      <c r="N6301" s="70"/>
    </row>
    <row r="6302" spans="1:14">
      <c r="A6302" s="74"/>
      <c r="D6302" s="70"/>
      <c r="N6302" s="70"/>
    </row>
    <row r="6303" spans="1:14">
      <c r="A6303" s="74"/>
      <c r="D6303" s="70"/>
      <c r="N6303" s="70"/>
    </row>
    <row r="6304" spans="1:14">
      <c r="A6304" s="74"/>
      <c r="D6304" s="70"/>
      <c r="N6304" s="70"/>
    </row>
    <row r="6305" spans="1:14">
      <c r="A6305" s="74"/>
      <c r="D6305" s="70"/>
      <c r="N6305" s="70"/>
    </row>
    <row r="6306" spans="1:14">
      <c r="A6306" s="74"/>
      <c r="D6306" s="70"/>
      <c r="N6306" s="70"/>
    </row>
    <row r="6307" spans="1:14">
      <c r="A6307" s="74"/>
      <c r="D6307" s="70"/>
      <c r="N6307" s="70"/>
    </row>
    <row r="6308" spans="1:14">
      <c r="A6308" s="74"/>
      <c r="D6308" s="70"/>
      <c r="N6308" s="70"/>
    </row>
    <row r="6309" spans="1:14">
      <c r="A6309" s="74"/>
      <c r="D6309" s="70"/>
      <c r="N6309" s="70"/>
    </row>
    <row r="6310" spans="1:14">
      <c r="A6310" s="74"/>
      <c r="D6310" s="70"/>
      <c r="N6310" s="70"/>
    </row>
    <row r="6311" spans="1:14">
      <c r="A6311" s="74"/>
      <c r="D6311" s="70"/>
      <c r="N6311" s="70"/>
    </row>
    <row r="6312" spans="1:14">
      <c r="A6312" s="74"/>
      <c r="D6312" s="70"/>
      <c r="N6312" s="70"/>
    </row>
    <row r="6313" spans="1:14">
      <c r="A6313" s="74"/>
      <c r="D6313" s="70"/>
      <c r="N6313" s="70"/>
    </row>
    <row r="6314" spans="1:14">
      <c r="A6314" s="74"/>
      <c r="D6314" s="70"/>
      <c r="N6314" s="70"/>
    </row>
    <row r="6315" spans="1:14">
      <c r="A6315" s="74"/>
      <c r="D6315" s="70"/>
      <c r="N6315" s="70"/>
    </row>
    <row r="6316" spans="1:14">
      <c r="A6316" s="74"/>
      <c r="D6316" s="70"/>
      <c r="N6316" s="70"/>
    </row>
    <row r="6317" spans="1:14">
      <c r="A6317" s="74"/>
      <c r="D6317" s="70"/>
      <c r="N6317" s="70"/>
    </row>
    <row r="6318" spans="1:14">
      <c r="A6318" s="74"/>
      <c r="D6318" s="70"/>
      <c r="N6318" s="70"/>
    </row>
    <row r="6319" spans="1:14">
      <c r="A6319" s="74"/>
      <c r="D6319" s="70"/>
      <c r="N6319" s="70"/>
    </row>
    <row r="6320" spans="1:14">
      <c r="A6320" s="74"/>
      <c r="D6320" s="70"/>
      <c r="N6320" s="70"/>
    </row>
    <row r="6321" spans="1:14">
      <c r="A6321" s="74"/>
      <c r="D6321" s="70"/>
      <c r="N6321" s="70"/>
    </row>
    <row r="6322" spans="1:14">
      <c r="A6322" s="74"/>
      <c r="D6322" s="70"/>
      <c r="N6322" s="70"/>
    </row>
    <row r="6323" spans="1:14">
      <c r="A6323" s="74"/>
      <c r="D6323" s="70"/>
      <c r="N6323" s="70"/>
    </row>
    <row r="6324" spans="1:14">
      <c r="A6324" s="74"/>
      <c r="D6324" s="70"/>
      <c r="N6324" s="70"/>
    </row>
    <row r="6325" spans="1:14">
      <c r="A6325" s="74"/>
      <c r="D6325" s="70"/>
      <c r="N6325" s="70"/>
    </row>
    <row r="6326" spans="1:14">
      <c r="A6326" s="74"/>
      <c r="D6326" s="70"/>
      <c r="N6326" s="70"/>
    </row>
    <row r="6327" spans="1:14">
      <c r="A6327" s="74"/>
      <c r="D6327" s="70"/>
      <c r="N6327" s="70"/>
    </row>
    <row r="6328" spans="1:14">
      <c r="A6328" s="74"/>
      <c r="D6328" s="70"/>
      <c r="N6328" s="70"/>
    </row>
    <row r="6329" spans="1:14">
      <c r="A6329" s="74"/>
      <c r="D6329" s="70"/>
      <c r="N6329" s="70"/>
    </row>
    <row r="6330" spans="1:14">
      <c r="A6330" s="74"/>
      <c r="D6330" s="70"/>
      <c r="N6330" s="70"/>
    </row>
    <row r="6331" spans="1:14">
      <c r="A6331" s="74"/>
      <c r="D6331" s="70"/>
      <c r="N6331" s="70"/>
    </row>
    <row r="6332" spans="1:14">
      <c r="A6332" s="74"/>
      <c r="D6332" s="70"/>
      <c r="N6332" s="70"/>
    </row>
    <row r="6333" spans="1:14">
      <c r="A6333" s="74"/>
      <c r="D6333" s="70"/>
      <c r="N6333" s="70"/>
    </row>
    <row r="6334" spans="1:14">
      <c r="A6334" s="74"/>
      <c r="D6334" s="70"/>
      <c r="N6334" s="70"/>
    </row>
    <row r="6335" spans="1:14">
      <c r="A6335" s="74"/>
      <c r="D6335" s="70"/>
      <c r="N6335" s="70"/>
    </row>
    <row r="6336" spans="1:14">
      <c r="A6336" s="74"/>
      <c r="D6336" s="70"/>
      <c r="N6336" s="70"/>
    </row>
    <row r="6337" spans="1:14">
      <c r="A6337" s="74"/>
      <c r="D6337" s="70"/>
      <c r="N6337" s="70"/>
    </row>
    <row r="6338" spans="1:14">
      <c r="A6338" s="74"/>
      <c r="D6338" s="70"/>
      <c r="N6338" s="70"/>
    </row>
    <row r="6339" spans="1:14">
      <c r="A6339" s="74"/>
      <c r="D6339" s="70"/>
      <c r="N6339" s="70"/>
    </row>
    <row r="6340" spans="1:14">
      <c r="A6340" s="74"/>
      <c r="D6340" s="70"/>
      <c r="N6340" s="70"/>
    </row>
    <row r="6341" spans="1:14">
      <c r="A6341" s="74"/>
      <c r="D6341" s="70"/>
      <c r="N6341" s="70"/>
    </row>
    <row r="6342" spans="1:14">
      <c r="A6342" s="74"/>
      <c r="D6342" s="70"/>
      <c r="N6342" s="70"/>
    </row>
    <row r="6343" spans="1:14">
      <c r="A6343" s="74"/>
      <c r="D6343" s="70"/>
      <c r="N6343" s="70"/>
    </row>
    <row r="6344" spans="1:14">
      <c r="A6344" s="74"/>
      <c r="D6344" s="70"/>
      <c r="N6344" s="70"/>
    </row>
    <row r="6345" spans="1:14">
      <c r="A6345" s="74"/>
      <c r="D6345" s="70"/>
      <c r="N6345" s="70"/>
    </row>
    <row r="6346" spans="1:14">
      <c r="A6346" s="74"/>
      <c r="D6346" s="70"/>
      <c r="N6346" s="70"/>
    </row>
    <row r="6347" spans="1:14">
      <c r="A6347" s="74"/>
      <c r="D6347" s="70"/>
      <c r="N6347" s="70"/>
    </row>
    <row r="6348" spans="1:14">
      <c r="A6348" s="74"/>
      <c r="D6348" s="70"/>
      <c r="N6348" s="70"/>
    </row>
    <row r="6349" spans="1:14">
      <c r="A6349" s="74"/>
      <c r="D6349" s="70"/>
      <c r="N6349" s="70"/>
    </row>
    <row r="6350" spans="1:14">
      <c r="A6350" s="74"/>
      <c r="D6350" s="70"/>
      <c r="N6350" s="70"/>
    </row>
    <row r="6351" spans="1:14">
      <c r="A6351" s="74"/>
      <c r="D6351" s="70"/>
      <c r="N6351" s="70"/>
    </row>
    <row r="6352" spans="1:14">
      <c r="A6352" s="74"/>
      <c r="D6352" s="70"/>
      <c r="N6352" s="70"/>
    </row>
    <row r="6353" spans="1:14">
      <c r="A6353" s="74"/>
      <c r="D6353" s="70"/>
      <c r="N6353" s="70"/>
    </row>
    <row r="6354" spans="1:14">
      <c r="A6354" s="74"/>
      <c r="D6354" s="70"/>
      <c r="N6354" s="70"/>
    </row>
    <row r="6355" spans="1:14">
      <c r="A6355" s="74"/>
      <c r="D6355" s="70"/>
      <c r="N6355" s="70"/>
    </row>
    <row r="6356" spans="1:14">
      <c r="A6356" s="74"/>
      <c r="D6356" s="70"/>
      <c r="N6356" s="70"/>
    </row>
    <row r="6357" spans="1:14">
      <c r="A6357" s="74"/>
      <c r="D6357" s="70"/>
      <c r="N6357" s="70"/>
    </row>
    <row r="6358" spans="1:14">
      <c r="A6358" s="74"/>
      <c r="D6358" s="70"/>
      <c r="N6358" s="70"/>
    </row>
    <row r="6359" spans="1:14">
      <c r="A6359" s="74"/>
      <c r="D6359" s="70"/>
      <c r="N6359" s="70"/>
    </row>
    <row r="6360" spans="1:14">
      <c r="A6360" s="74"/>
      <c r="D6360" s="70"/>
      <c r="N6360" s="70"/>
    </row>
    <row r="6361" spans="1:14">
      <c r="A6361" s="74"/>
      <c r="D6361" s="70"/>
      <c r="N6361" s="70"/>
    </row>
    <row r="6362" spans="1:14">
      <c r="A6362" s="74"/>
      <c r="D6362" s="70"/>
      <c r="N6362" s="70"/>
    </row>
    <row r="6363" spans="1:14">
      <c r="A6363" s="74"/>
      <c r="D6363" s="70"/>
      <c r="N6363" s="70"/>
    </row>
    <row r="6364" spans="1:14">
      <c r="A6364" s="74"/>
      <c r="D6364" s="70"/>
      <c r="N6364" s="70"/>
    </row>
    <row r="6365" spans="1:14">
      <c r="A6365" s="74"/>
      <c r="D6365" s="70"/>
      <c r="N6365" s="70"/>
    </row>
    <row r="6366" spans="1:14">
      <c r="A6366" s="74"/>
      <c r="D6366" s="70"/>
      <c r="N6366" s="70"/>
    </row>
    <row r="6367" spans="1:14">
      <c r="A6367" s="74"/>
      <c r="D6367" s="70"/>
      <c r="N6367" s="70"/>
    </row>
    <row r="6368" spans="1:14">
      <c r="A6368" s="74"/>
      <c r="D6368" s="70"/>
      <c r="N6368" s="70"/>
    </row>
    <row r="6369" spans="1:14">
      <c r="A6369" s="74"/>
      <c r="D6369" s="70"/>
      <c r="N6369" s="70"/>
    </row>
    <row r="6370" spans="1:14">
      <c r="A6370" s="74"/>
      <c r="D6370" s="70"/>
      <c r="N6370" s="70"/>
    </row>
    <row r="6371" spans="1:14">
      <c r="A6371" s="74"/>
      <c r="D6371" s="70"/>
      <c r="N6371" s="70"/>
    </row>
    <row r="6372" spans="1:14">
      <c r="A6372" s="74"/>
      <c r="D6372" s="70"/>
      <c r="N6372" s="70"/>
    </row>
    <row r="6373" spans="1:14">
      <c r="A6373" s="74"/>
      <c r="D6373" s="70"/>
      <c r="N6373" s="70"/>
    </row>
    <row r="6374" spans="1:14">
      <c r="A6374" s="74"/>
      <c r="D6374" s="70"/>
      <c r="N6374" s="70"/>
    </row>
    <row r="6375" spans="1:14">
      <c r="A6375" s="74"/>
      <c r="D6375" s="70"/>
      <c r="N6375" s="70"/>
    </row>
    <row r="6376" spans="1:14">
      <c r="A6376" s="74"/>
      <c r="D6376" s="70"/>
      <c r="N6376" s="70"/>
    </row>
    <row r="6377" spans="1:14">
      <c r="A6377" s="74"/>
      <c r="D6377" s="70"/>
      <c r="N6377" s="70"/>
    </row>
    <row r="6378" spans="1:14">
      <c r="A6378" s="74"/>
      <c r="D6378" s="70"/>
      <c r="N6378" s="70"/>
    </row>
    <row r="6379" spans="1:14">
      <c r="A6379" s="74"/>
      <c r="D6379" s="70"/>
      <c r="N6379" s="70"/>
    </row>
    <row r="6380" spans="1:14">
      <c r="A6380" s="74"/>
      <c r="D6380" s="70"/>
      <c r="N6380" s="70"/>
    </row>
    <row r="6381" spans="1:14">
      <c r="A6381" s="74"/>
      <c r="D6381" s="70"/>
      <c r="N6381" s="70"/>
    </row>
    <row r="6382" spans="1:14">
      <c r="A6382" s="74"/>
      <c r="D6382" s="70"/>
      <c r="N6382" s="70"/>
    </row>
    <row r="6383" spans="1:14">
      <c r="A6383" s="74"/>
      <c r="D6383" s="70"/>
      <c r="N6383" s="70"/>
    </row>
    <row r="6384" spans="1:14">
      <c r="A6384" s="74"/>
      <c r="D6384" s="70"/>
      <c r="N6384" s="70"/>
    </row>
    <row r="6385" spans="1:14">
      <c r="A6385" s="74"/>
      <c r="D6385" s="70"/>
      <c r="N6385" s="70"/>
    </row>
    <row r="6386" spans="1:14">
      <c r="A6386" s="74"/>
      <c r="D6386" s="70"/>
      <c r="N6386" s="70"/>
    </row>
    <row r="6387" spans="1:14">
      <c r="A6387" s="74"/>
      <c r="D6387" s="70"/>
      <c r="N6387" s="70"/>
    </row>
    <row r="6388" spans="1:14">
      <c r="A6388" s="74"/>
      <c r="D6388" s="70"/>
      <c r="N6388" s="70"/>
    </row>
    <row r="6389" spans="1:14">
      <c r="A6389" s="74"/>
      <c r="D6389" s="70"/>
      <c r="N6389" s="70"/>
    </row>
    <row r="6390" spans="1:14">
      <c r="A6390" s="74"/>
      <c r="D6390" s="70"/>
      <c r="N6390" s="70"/>
    </row>
    <row r="6391" spans="1:14">
      <c r="A6391" s="74"/>
      <c r="D6391" s="70"/>
      <c r="N6391" s="70"/>
    </row>
    <row r="6392" spans="1:14">
      <c r="A6392" s="74"/>
      <c r="D6392" s="70"/>
      <c r="N6392" s="70"/>
    </row>
    <row r="6393" spans="1:14">
      <c r="A6393" s="74"/>
      <c r="D6393" s="70"/>
      <c r="N6393" s="70"/>
    </row>
    <row r="6394" spans="1:14">
      <c r="A6394" s="74"/>
      <c r="D6394" s="70"/>
      <c r="N6394" s="70"/>
    </row>
    <row r="6395" spans="1:14">
      <c r="A6395" s="74"/>
      <c r="D6395" s="70"/>
      <c r="N6395" s="70"/>
    </row>
    <row r="6396" spans="1:14">
      <c r="A6396" s="74"/>
      <c r="D6396" s="70"/>
      <c r="N6396" s="70"/>
    </row>
    <row r="6397" spans="1:14">
      <c r="A6397" s="74"/>
      <c r="D6397" s="70"/>
      <c r="N6397" s="70"/>
    </row>
    <row r="6398" spans="1:14">
      <c r="A6398" s="74"/>
      <c r="D6398" s="70"/>
      <c r="N6398" s="70"/>
    </row>
    <row r="6399" spans="1:14">
      <c r="A6399" s="74"/>
      <c r="D6399" s="70"/>
      <c r="N6399" s="70"/>
    </row>
    <row r="6400" spans="1:14">
      <c r="A6400" s="74"/>
      <c r="D6400" s="70"/>
      <c r="N6400" s="70"/>
    </row>
    <row r="6401" spans="1:14">
      <c r="A6401" s="74"/>
      <c r="D6401" s="70"/>
      <c r="N6401" s="70"/>
    </row>
    <row r="6402" spans="1:14">
      <c r="A6402" s="74"/>
      <c r="D6402" s="70"/>
      <c r="N6402" s="70"/>
    </row>
    <row r="6403" spans="1:14">
      <c r="A6403" s="74"/>
      <c r="D6403" s="70"/>
      <c r="N6403" s="70"/>
    </row>
    <row r="6404" spans="1:14">
      <c r="A6404" s="74"/>
      <c r="D6404" s="70"/>
      <c r="N6404" s="70"/>
    </row>
    <row r="6405" spans="1:14">
      <c r="A6405" s="74"/>
      <c r="D6405" s="70"/>
      <c r="N6405" s="70"/>
    </row>
    <row r="6406" spans="1:14">
      <c r="A6406" s="74"/>
      <c r="D6406" s="70"/>
      <c r="N6406" s="70"/>
    </row>
    <row r="6407" spans="1:14">
      <c r="A6407" s="74"/>
      <c r="D6407" s="70"/>
      <c r="N6407" s="70"/>
    </row>
    <row r="6408" spans="1:14">
      <c r="A6408" s="74"/>
      <c r="D6408" s="70"/>
      <c r="N6408" s="70"/>
    </row>
    <row r="6409" spans="1:14">
      <c r="A6409" s="74"/>
      <c r="D6409" s="70"/>
      <c r="N6409" s="70"/>
    </row>
    <row r="6410" spans="1:14">
      <c r="A6410" s="74"/>
      <c r="D6410" s="70"/>
      <c r="N6410" s="70"/>
    </row>
    <row r="6411" spans="1:14">
      <c r="A6411" s="74"/>
      <c r="D6411" s="70"/>
      <c r="N6411" s="70"/>
    </row>
    <row r="6412" spans="1:14">
      <c r="A6412" s="74"/>
      <c r="D6412" s="70"/>
      <c r="N6412" s="70"/>
    </row>
    <row r="6413" spans="1:14">
      <c r="A6413" s="74"/>
      <c r="D6413" s="70"/>
      <c r="N6413" s="70"/>
    </row>
    <row r="6414" spans="1:14">
      <c r="A6414" s="74"/>
      <c r="D6414" s="70"/>
      <c r="N6414" s="70"/>
    </row>
    <row r="6415" spans="1:14">
      <c r="A6415" s="74"/>
      <c r="D6415" s="70"/>
      <c r="N6415" s="70"/>
    </row>
    <row r="6416" spans="1:14">
      <c r="A6416" s="74"/>
      <c r="D6416" s="70"/>
      <c r="N6416" s="70"/>
    </row>
    <row r="6417" spans="1:14">
      <c r="A6417" s="74"/>
      <c r="D6417" s="70"/>
      <c r="N6417" s="70"/>
    </row>
    <row r="6418" spans="1:14">
      <c r="A6418" s="74"/>
      <c r="D6418" s="70"/>
      <c r="N6418" s="70"/>
    </row>
    <row r="6419" spans="1:14">
      <c r="A6419" s="74"/>
      <c r="D6419" s="70"/>
      <c r="N6419" s="70"/>
    </row>
    <row r="6420" spans="1:14">
      <c r="A6420" s="74"/>
      <c r="D6420" s="70"/>
      <c r="N6420" s="70"/>
    </row>
    <row r="6421" spans="1:14">
      <c r="A6421" s="74"/>
      <c r="D6421" s="70"/>
      <c r="N6421" s="70"/>
    </row>
    <row r="6422" spans="1:14">
      <c r="A6422" s="74"/>
      <c r="D6422" s="70"/>
      <c r="N6422" s="70"/>
    </row>
    <row r="6423" spans="1:14">
      <c r="A6423" s="74"/>
      <c r="D6423" s="70"/>
      <c r="N6423" s="70"/>
    </row>
    <row r="6424" spans="1:14">
      <c r="A6424" s="74"/>
      <c r="D6424" s="70"/>
      <c r="N6424" s="70"/>
    </row>
    <row r="6425" spans="1:14">
      <c r="A6425" s="74"/>
      <c r="D6425" s="70"/>
      <c r="N6425" s="70"/>
    </row>
    <row r="6426" spans="1:14">
      <c r="A6426" s="74"/>
      <c r="D6426" s="70"/>
      <c r="N6426" s="70"/>
    </row>
    <row r="6427" spans="1:14">
      <c r="A6427" s="74"/>
      <c r="D6427" s="70"/>
      <c r="N6427" s="70"/>
    </row>
    <row r="6428" spans="1:14">
      <c r="A6428" s="74"/>
      <c r="D6428" s="70"/>
      <c r="N6428" s="70"/>
    </row>
    <row r="6429" spans="1:14">
      <c r="A6429" s="74"/>
      <c r="D6429" s="70"/>
      <c r="N6429" s="70"/>
    </row>
    <row r="6430" spans="1:14">
      <c r="A6430" s="74"/>
      <c r="D6430" s="70"/>
      <c r="N6430" s="70"/>
    </row>
    <row r="6431" spans="1:14">
      <c r="A6431" s="74"/>
      <c r="D6431" s="70"/>
      <c r="N6431" s="70"/>
    </row>
    <row r="6432" spans="1:14">
      <c r="A6432" s="74"/>
      <c r="D6432" s="70"/>
      <c r="N6432" s="70"/>
    </row>
    <row r="6433" spans="1:14">
      <c r="A6433" s="74"/>
      <c r="D6433" s="70"/>
      <c r="N6433" s="70"/>
    </row>
    <row r="6434" spans="1:14">
      <c r="A6434" s="74"/>
      <c r="D6434" s="70"/>
      <c r="N6434" s="70"/>
    </row>
    <row r="6435" spans="1:14">
      <c r="A6435" s="74"/>
      <c r="D6435" s="70"/>
      <c r="N6435" s="70"/>
    </row>
    <row r="6436" spans="1:14">
      <c r="A6436" s="74"/>
      <c r="D6436" s="70"/>
      <c r="N6436" s="70"/>
    </row>
    <row r="6437" spans="1:14">
      <c r="A6437" s="74"/>
      <c r="D6437" s="70"/>
      <c r="N6437" s="70"/>
    </row>
    <row r="6438" spans="1:14">
      <c r="A6438" s="74"/>
      <c r="D6438" s="70"/>
      <c r="N6438" s="70"/>
    </row>
    <row r="6439" spans="1:14">
      <c r="A6439" s="74"/>
      <c r="D6439" s="70"/>
      <c r="N6439" s="70"/>
    </row>
    <row r="6440" spans="1:14">
      <c r="A6440" s="74"/>
      <c r="D6440" s="70"/>
      <c r="N6440" s="70"/>
    </row>
    <row r="6441" spans="1:14">
      <c r="A6441" s="74"/>
      <c r="D6441" s="70"/>
      <c r="N6441" s="70"/>
    </row>
    <row r="6442" spans="1:14">
      <c r="A6442" s="74"/>
      <c r="D6442" s="70"/>
      <c r="N6442" s="70"/>
    </row>
    <row r="6443" spans="1:14">
      <c r="A6443" s="74"/>
      <c r="D6443" s="70"/>
      <c r="N6443" s="70"/>
    </row>
    <row r="6444" spans="1:14">
      <c r="A6444" s="74"/>
      <c r="D6444" s="70"/>
      <c r="N6444" s="70"/>
    </row>
    <row r="6445" spans="1:14">
      <c r="A6445" s="74"/>
      <c r="D6445" s="70"/>
      <c r="N6445" s="70"/>
    </row>
    <row r="6446" spans="1:14">
      <c r="A6446" s="74"/>
      <c r="D6446" s="70"/>
      <c r="N6446" s="70"/>
    </row>
    <row r="6447" spans="1:14">
      <c r="A6447" s="74"/>
      <c r="D6447" s="70"/>
      <c r="N6447" s="70"/>
    </row>
    <row r="6448" spans="1:14">
      <c r="A6448" s="74"/>
      <c r="D6448" s="70"/>
      <c r="N6448" s="70"/>
    </row>
    <row r="6449" spans="1:14">
      <c r="A6449" s="74"/>
      <c r="D6449" s="70"/>
      <c r="N6449" s="70"/>
    </row>
    <row r="6450" spans="1:14">
      <c r="A6450" s="74"/>
      <c r="D6450" s="70"/>
      <c r="N6450" s="70"/>
    </row>
    <row r="6451" spans="1:14">
      <c r="A6451" s="74"/>
      <c r="D6451" s="70"/>
      <c r="N6451" s="70"/>
    </row>
    <row r="6452" spans="1:14">
      <c r="A6452" s="74"/>
      <c r="D6452" s="70"/>
      <c r="N6452" s="70"/>
    </row>
    <row r="6453" spans="1:14">
      <c r="A6453" s="74"/>
      <c r="D6453" s="70"/>
      <c r="N6453" s="70"/>
    </row>
    <row r="6454" spans="1:14">
      <c r="A6454" s="74"/>
      <c r="D6454" s="70"/>
      <c r="N6454" s="70"/>
    </row>
    <row r="6455" spans="1:14">
      <c r="A6455" s="74"/>
      <c r="D6455" s="70"/>
      <c r="N6455" s="70"/>
    </row>
    <row r="6456" spans="1:14">
      <c r="A6456" s="74"/>
      <c r="D6456" s="70"/>
      <c r="N6456" s="70"/>
    </row>
    <row r="6457" spans="1:14">
      <c r="A6457" s="74"/>
      <c r="D6457" s="70"/>
      <c r="N6457" s="70"/>
    </row>
    <row r="6458" spans="1:14">
      <c r="A6458" s="74"/>
      <c r="D6458" s="70"/>
      <c r="N6458" s="70"/>
    </row>
    <row r="6459" spans="1:14">
      <c r="A6459" s="74"/>
      <c r="D6459" s="70"/>
      <c r="N6459" s="70"/>
    </row>
    <row r="6460" spans="1:14">
      <c r="A6460" s="74"/>
      <c r="D6460" s="70"/>
      <c r="N6460" s="70"/>
    </row>
    <row r="6461" spans="1:14">
      <c r="A6461" s="74"/>
      <c r="D6461" s="70"/>
      <c r="N6461" s="70"/>
    </row>
    <row r="6462" spans="1:14">
      <c r="A6462" s="74"/>
      <c r="D6462" s="70"/>
      <c r="N6462" s="70"/>
    </row>
    <row r="6463" spans="1:14">
      <c r="A6463" s="74"/>
      <c r="D6463" s="70"/>
      <c r="N6463" s="70"/>
    </row>
    <row r="6464" spans="1:14">
      <c r="A6464" s="74"/>
      <c r="D6464" s="70"/>
      <c r="N6464" s="70"/>
    </row>
    <row r="6465" spans="1:14">
      <c r="A6465" s="74"/>
      <c r="D6465" s="70"/>
      <c r="N6465" s="70"/>
    </row>
    <row r="6466" spans="1:14">
      <c r="A6466" s="74"/>
      <c r="D6466" s="70"/>
      <c r="N6466" s="70"/>
    </row>
    <row r="6467" spans="1:14">
      <c r="A6467" s="74"/>
      <c r="D6467" s="70"/>
      <c r="N6467" s="70"/>
    </row>
    <row r="6468" spans="1:14">
      <c r="A6468" s="74"/>
      <c r="D6468" s="70"/>
      <c r="N6468" s="70"/>
    </row>
    <row r="6469" spans="1:14">
      <c r="A6469" s="74"/>
      <c r="D6469" s="70"/>
      <c r="N6469" s="70"/>
    </row>
    <row r="6470" spans="1:14">
      <c r="A6470" s="74"/>
      <c r="D6470" s="70"/>
      <c r="N6470" s="70"/>
    </row>
    <row r="6471" spans="1:14">
      <c r="A6471" s="74"/>
      <c r="D6471" s="70"/>
      <c r="N6471" s="70"/>
    </row>
    <row r="6472" spans="1:14">
      <c r="A6472" s="74"/>
      <c r="D6472" s="70"/>
      <c r="N6472" s="70"/>
    </row>
    <row r="6473" spans="1:14">
      <c r="A6473" s="74"/>
      <c r="D6473" s="70"/>
      <c r="N6473" s="70"/>
    </row>
    <row r="6474" spans="1:14">
      <c r="A6474" s="74"/>
      <c r="D6474" s="70"/>
      <c r="N6474" s="70"/>
    </row>
    <row r="6475" spans="1:14">
      <c r="A6475" s="74"/>
      <c r="D6475" s="70"/>
      <c r="N6475" s="70"/>
    </row>
    <row r="6476" spans="1:14">
      <c r="A6476" s="74"/>
      <c r="D6476" s="70"/>
      <c r="N6476" s="70"/>
    </row>
    <row r="6477" spans="1:14">
      <c r="A6477" s="74"/>
      <c r="D6477" s="70"/>
      <c r="N6477" s="70"/>
    </row>
    <row r="6478" spans="1:14">
      <c r="A6478" s="74"/>
      <c r="D6478" s="70"/>
      <c r="N6478" s="70"/>
    </row>
    <row r="6479" spans="1:14">
      <c r="A6479" s="74"/>
      <c r="D6479" s="70"/>
      <c r="N6479" s="70"/>
    </row>
    <row r="6480" spans="1:14">
      <c r="A6480" s="74"/>
      <c r="D6480" s="70"/>
      <c r="N6480" s="70"/>
    </row>
    <row r="6481" spans="1:14">
      <c r="A6481" s="74"/>
      <c r="D6481" s="70"/>
      <c r="N6481" s="70"/>
    </row>
    <row r="6482" spans="1:14">
      <c r="A6482" s="74"/>
      <c r="D6482" s="70"/>
      <c r="N6482" s="70"/>
    </row>
    <row r="6483" spans="1:14">
      <c r="A6483" s="74"/>
      <c r="D6483" s="70"/>
      <c r="N6483" s="70"/>
    </row>
    <row r="6484" spans="1:14">
      <c r="A6484" s="74"/>
      <c r="D6484" s="70"/>
      <c r="N6484" s="70"/>
    </row>
    <row r="6485" spans="1:14">
      <c r="A6485" s="74"/>
      <c r="D6485" s="70"/>
      <c r="N6485" s="70"/>
    </row>
    <row r="6486" spans="1:14">
      <c r="A6486" s="74"/>
      <c r="D6486" s="70"/>
      <c r="N6486" s="70"/>
    </row>
    <row r="6487" spans="1:14">
      <c r="A6487" s="74"/>
      <c r="D6487" s="70"/>
      <c r="N6487" s="70"/>
    </row>
    <row r="6488" spans="1:14">
      <c r="A6488" s="74"/>
      <c r="D6488" s="70"/>
      <c r="N6488" s="70"/>
    </row>
    <row r="6489" spans="1:14">
      <c r="A6489" s="74"/>
      <c r="D6489" s="70"/>
      <c r="N6489" s="70"/>
    </row>
    <row r="6490" spans="1:14">
      <c r="A6490" s="74"/>
      <c r="D6490" s="70"/>
      <c r="N6490" s="70"/>
    </row>
    <row r="6491" spans="1:14">
      <c r="A6491" s="74"/>
      <c r="D6491" s="70"/>
      <c r="N6491" s="70"/>
    </row>
    <row r="6492" spans="1:14">
      <c r="A6492" s="74"/>
      <c r="D6492" s="70"/>
      <c r="N6492" s="70"/>
    </row>
    <row r="6493" spans="1:14">
      <c r="A6493" s="74"/>
      <c r="D6493" s="70"/>
      <c r="N6493" s="70"/>
    </row>
    <row r="6494" spans="1:14">
      <c r="A6494" s="74"/>
      <c r="D6494" s="70"/>
      <c r="N6494" s="70"/>
    </row>
    <row r="6495" spans="1:14">
      <c r="A6495" s="74"/>
      <c r="D6495" s="70"/>
      <c r="N6495" s="70"/>
    </row>
    <row r="6496" spans="1:14">
      <c r="A6496" s="74"/>
      <c r="D6496" s="70"/>
      <c r="N6496" s="70"/>
    </row>
    <row r="6497" spans="1:14">
      <c r="A6497" s="74"/>
      <c r="D6497" s="70"/>
      <c r="N6497" s="70"/>
    </row>
    <row r="6498" spans="1:14">
      <c r="A6498" s="74"/>
      <c r="D6498" s="70"/>
      <c r="N6498" s="70"/>
    </row>
    <row r="6499" spans="1:14">
      <c r="A6499" s="74"/>
      <c r="D6499" s="70"/>
      <c r="N6499" s="70"/>
    </row>
    <row r="6500" spans="1:14">
      <c r="A6500" s="74"/>
      <c r="D6500" s="70"/>
      <c r="N6500" s="70"/>
    </row>
    <row r="6501" spans="1:14">
      <c r="A6501" s="74"/>
      <c r="D6501" s="70"/>
      <c r="N6501" s="70"/>
    </row>
    <row r="6502" spans="1:14">
      <c r="A6502" s="74"/>
      <c r="D6502" s="70"/>
      <c r="N6502" s="70"/>
    </row>
    <row r="6503" spans="1:14">
      <c r="A6503" s="74"/>
      <c r="D6503" s="70"/>
      <c r="N6503" s="70"/>
    </row>
    <row r="6504" spans="1:14">
      <c r="A6504" s="74"/>
      <c r="D6504" s="70"/>
      <c r="N6504" s="70"/>
    </row>
    <row r="6505" spans="1:14">
      <c r="A6505" s="74"/>
      <c r="D6505" s="70"/>
      <c r="N6505" s="70"/>
    </row>
    <row r="6506" spans="1:14">
      <c r="A6506" s="74"/>
      <c r="D6506" s="70"/>
      <c r="N6506" s="70"/>
    </row>
    <row r="6507" spans="1:14">
      <c r="A6507" s="74"/>
      <c r="D6507" s="70"/>
      <c r="N6507" s="70"/>
    </row>
    <row r="6508" spans="1:14">
      <c r="A6508" s="74"/>
      <c r="D6508" s="70"/>
      <c r="N6508" s="70"/>
    </row>
    <row r="6509" spans="1:14">
      <c r="A6509" s="74"/>
      <c r="D6509" s="70"/>
      <c r="N6509" s="70"/>
    </row>
    <row r="6510" spans="1:14">
      <c r="A6510" s="74"/>
      <c r="D6510" s="70"/>
      <c r="N6510" s="70"/>
    </row>
    <row r="6511" spans="1:14">
      <c r="A6511" s="74"/>
      <c r="D6511" s="70"/>
      <c r="N6511" s="70"/>
    </row>
    <row r="6512" spans="1:14">
      <c r="A6512" s="74"/>
      <c r="D6512" s="70"/>
      <c r="N6512" s="70"/>
    </row>
    <row r="6513" spans="1:14">
      <c r="A6513" s="74"/>
      <c r="D6513" s="70"/>
      <c r="N6513" s="70"/>
    </row>
    <row r="6514" spans="1:14">
      <c r="A6514" s="74"/>
      <c r="D6514" s="70"/>
      <c r="N6514" s="70"/>
    </row>
    <row r="6515" spans="1:14">
      <c r="A6515" s="74"/>
      <c r="D6515" s="70"/>
      <c r="N6515" s="70"/>
    </row>
    <row r="6516" spans="1:14">
      <c r="A6516" s="74"/>
      <c r="D6516" s="70"/>
      <c r="N6516" s="70"/>
    </row>
    <row r="6517" spans="1:14">
      <c r="A6517" s="74"/>
      <c r="D6517" s="70"/>
      <c r="N6517" s="70"/>
    </row>
    <row r="6518" spans="1:14">
      <c r="A6518" s="74"/>
      <c r="D6518" s="70"/>
      <c r="N6518" s="70"/>
    </row>
    <row r="6519" spans="1:14">
      <c r="A6519" s="74"/>
      <c r="D6519" s="70"/>
      <c r="N6519" s="70"/>
    </row>
    <row r="6520" spans="1:14">
      <c r="A6520" s="74"/>
      <c r="D6520" s="70"/>
      <c r="N6520" s="70"/>
    </row>
    <row r="6521" spans="1:14">
      <c r="A6521" s="74"/>
      <c r="D6521" s="70"/>
      <c r="N6521" s="70"/>
    </row>
    <row r="6522" spans="1:14">
      <c r="A6522" s="74"/>
      <c r="D6522" s="70"/>
      <c r="N6522" s="70"/>
    </row>
    <row r="6523" spans="1:14">
      <c r="A6523" s="74"/>
      <c r="D6523" s="70"/>
      <c r="N6523" s="70"/>
    </row>
    <row r="6524" spans="1:14">
      <c r="A6524" s="74"/>
      <c r="D6524" s="70"/>
      <c r="N6524" s="70"/>
    </row>
    <row r="6525" spans="1:14">
      <c r="A6525" s="74"/>
      <c r="D6525" s="70"/>
      <c r="N6525" s="70"/>
    </row>
    <row r="6526" spans="1:14">
      <c r="A6526" s="74"/>
      <c r="D6526" s="70"/>
      <c r="N6526" s="70"/>
    </row>
    <row r="6527" spans="1:14">
      <c r="A6527" s="74"/>
      <c r="D6527" s="70"/>
      <c r="N6527" s="70"/>
    </row>
    <row r="6528" spans="1:14">
      <c r="A6528" s="74"/>
      <c r="D6528" s="70"/>
      <c r="N6528" s="70"/>
    </row>
    <row r="6529" spans="1:14">
      <c r="A6529" s="74"/>
      <c r="D6529" s="70"/>
      <c r="N6529" s="70"/>
    </row>
    <row r="6530" spans="1:14">
      <c r="A6530" s="74"/>
      <c r="D6530" s="70"/>
      <c r="N6530" s="70"/>
    </row>
    <row r="6531" spans="1:14">
      <c r="A6531" s="74"/>
      <c r="D6531" s="70"/>
      <c r="N6531" s="70"/>
    </row>
    <row r="6532" spans="1:14">
      <c r="A6532" s="74"/>
      <c r="D6532" s="70"/>
      <c r="N6532" s="70"/>
    </row>
    <row r="6533" spans="1:14">
      <c r="A6533" s="74"/>
      <c r="D6533" s="70"/>
      <c r="N6533" s="70"/>
    </row>
    <row r="6534" spans="1:14">
      <c r="A6534" s="74"/>
      <c r="D6534" s="70"/>
      <c r="N6534" s="70"/>
    </row>
    <row r="6535" spans="1:14">
      <c r="A6535" s="74"/>
      <c r="D6535" s="70"/>
      <c r="N6535" s="70"/>
    </row>
    <row r="6536" spans="1:14">
      <c r="A6536" s="74"/>
      <c r="D6536" s="70"/>
      <c r="N6536" s="70"/>
    </row>
    <row r="6537" spans="1:14">
      <c r="A6537" s="74"/>
      <c r="D6537" s="70"/>
      <c r="N6537" s="70"/>
    </row>
    <row r="6538" spans="1:14">
      <c r="A6538" s="74"/>
      <c r="D6538" s="70"/>
      <c r="N6538" s="70"/>
    </row>
    <row r="6539" spans="1:14">
      <c r="A6539" s="74"/>
      <c r="D6539" s="70"/>
      <c r="N6539" s="70"/>
    </row>
    <row r="6540" spans="1:14">
      <c r="A6540" s="74"/>
      <c r="D6540" s="70"/>
      <c r="N6540" s="70"/>
    </row>
    <row r="6541" spans="1:14">
      <c r="A6541" s="74"/>
      <c r="D6541" s="70"/>
      <c r="N6541" s="70"/>
    </row>
    <row r="6542" spans="1:14">
      <c r="A6542" s="74"/>
      <c r="D6542" s="70"/>
      <c r="N6542" s="70"/>
    </row>
    <row r="6543" spans="1:14">
      <c r="A6543" s="74"/>
      <c r="D6543" s="70"/>
      <c r="N6543" s="70"/>
    </row>
    <row r="6544" spans="1:14">
      <c r="A6544" s="74"/>
      <c r="D6544" s="70"/>
      <c r="N6544" s="70"/>
    </row>
    <row r="6545" spans="1:14">
      <c r="A6545" s="74"/>
      <c r="D6545" s="70"/>
      <c r="N6545" s="70"/>
    </row>
    <row r="6546" spans="1:14">
      <c r="A6546" s="74"/>
      <c r="D6546" s="70"/>
      <c r="N6546" s="70"/>
    </row>
    <row r="6547" spans="1:14">
      <c r="A6547" s="74"/>
      <c r="D6547" s="70"/>
      <c r="N6547" s="70"/>
    </row>
    <row r="6548" spans="1:14">
      <c r="A6548" s="74"/>
      <c r="D6548" s="70"/>
      <c r="N6548" s="70"/>
    </row>
    <row r="6549" spans="1:14">
      <c r="A6549" s="74"/>
      <c r="D6549" s="70"/>
      <c r="N6549" s="70"/>
    </row>
    <row r="6550" spans="1:14">
      <c r="A6550" s="74"/>
      <c r="D6550" s="70"/>
      <c r="N6550" s="70"/>
    </row>
    <row r="6551" spans="1:14">
      <c r="A6551" s="74"/>
      <c r="D6551" s="70"/>
      <c r="N6551" s="70"/>
    </row>
    <row r="6552" spans="1:14">
      <c r="A6552" s="74"/>
      <c r="D6552" s="70"/>
      <c r="N6552" s="70"/>
    </row>
    <row r="6553" spans="1:14">
      <c r="A6553" s="74"/>
      <c r="D6553" s="70"/>
      <c r="N6553" s="70"/>
    </row>
    <row r="6554" spans="1:14">
      <c r="A6554" s="74"/>
      <c r="D6554" s="70"/>
      <c r="N6554" s="70"/>
    </row>
    <row r="6555" spans="1:14">
      <c r="A6555" s="74"/>
      <c r="D6555" s="70"/>
      <c r="N6555" s="70"/>
    </row>
    <row r="6556" spans="1:14">
      <c r="A6556" s="74"/>
      <c r="D6556" s="70"/>
      <c r="N6556" s="70"/>
    </row>
    <row r="6557" spans="1:14">
      <c r="A6557" s="74"/>
      <c r="D6557" s="70"/>
      <c r="N6557" s="70"/>
    </row>
    <row r="6558" spans="1:14">
      <c r="A6558" s="74"/>
      <c r="D6558" s="70"/>
      <c r="N6558" s="70"/>
    </row>
    <row r="6559" spans="1:14">
      <c r="A6559" s="74"/>
      <c r="D6559" s="70"/>
      <c r="N6559" s="70"/>
    </row>
    <row r="6560" spans="1:14">
      <c r="A6560" s="74"/>
      <c r="D6560" s="70"/>
      <c r="N6560" s="70"/>
    </row>
    <row r="6561" spans="1:14">
      <c r="A6561" s="74"/>
      <c r="D6561" s="70"/>
      <c r="N6561" s="70"/>
    </row>
    <row r="6562" spans="1:14">
      <c r="A6562" s="74"/>
      <c r="D6562" s="70"/>
      <c r="N6562" s="70"/>
    </row>
    <row r="6563" spans="1:14">
      <c r="A6563" s="74"/>
      <c r="D6563" s="70"/>
      <c r="N6563" s="70"/>
    </row>
    <row r="6564" spans="1:14">
      <c r="A6564" s="74"/>
      <c r="D6564" s="70"/>
      <c r="N6564" s="70"/>
    </row>
    <row r="6565" spans="1:14">
      <c r="A6565" s="74"/>
      <c r="D6565" s="70"/>
      <c r="N6565" s="70"/>
    </row>
    <row r="6566" spans="1:14">
      <c r="A6566" s="74"/>
      <c r="D6566" s="70"/>
      <c r="N6566" s="70"/>
    </row>
    <row r="6567" spans="1:14">
      <c r="A6567" s="74"/>
      <c r="D6567" s="70"/>
      <c r="N6567" s="70"/>
    </row>
    <row r="6568" spans="1:14">
      <c r="A6568" s="74"/>
      <c r="D6568" s="70"/>
      <c r="N6568" s="70"/>
    </row>
    <row r="6569" spans="1:14">
      <c r="A6569" s="74"/>
      <c r="D6569" s="70"/>
      <c r="N6569" s="70"/>
    </row>
    <row r="6570" spans="1:14">
      <c r="A6570" s="74"/>
      <c r="D6570" s="70"/>
      <c r="N6570" s="70"/>
    </row>
    <row r="6571" spans="1:14">
      <c r="A6571" s="74"/>
      <c r="D6571" s="70"/>
      <c r="N6571" s="70"/>
    </row>
    <row r="6572" spans="1:14">
      <c r="A6572" s="74"/>
      <c r="D6572" s="70"/>
      <c r="N6572" s="70"/>
    </row>
    <row r="6573" spans="1:14">
      <c r="A6573" s="74"/>
      <c r="D6573" s="70"/>
      <c r="N6573" s="70"/>
    </row>
    <row r="6574" spans="1:14">
      <c r="A6574" s="74"/>
      <c r="D6574" s="70"/>
      <c r="N6574" s="70"/>
    </row>
    <row r="6575" spans="1:14">
      <c r="A6575" s="74"/>
      <c r="D6575" s="70"/>
      <c r="N6575" s="70"/>
    </row>
    <row r="6576" spans="1:14">
      <c r="A6576" s="74"/>
      <c r="D6576" s="70"/>
      <c r="N6576" s="70"/>
    </row>
    <row r="6577" spans="1:14">
      <c r="A6577" s="74"/>
      <c r="D6577" s="70"/>
      <c r="N6577" s="70"/>
    </row>
    <row r="6578" spans="1:14">
      <c r="A6578" s="74"/>
      <c r="D6578" s="70"/>
      <c r="N6578" s="70"/>
    </row>
    <row r="6579" spans="1:14">
      <c r="A6579" s="74"/>
      <c r="D6579" s="70"/>
      <c r="N6579" s="70"/>
    </row>
    <row r="6580" spans="1:14">
      <c r="A6580" s="74"/>
      <c r="D6580" s="70"/>
      <c r="N6580" s="70"/>
    </row>
    <row r="6581" spans="1:14">
      <c r="A6581" s="74"/>
      <c r="D6581" s="70"/>
      <c r="N6581" s="70"/>
    </row>
    <row r="6582" spans="1:14">
      <c r="A6582" s="74"/>
      <c r="D6582" s="70"/>
      <c r="N6582" s="70"/>
    </row>
    <row r="6583" spans="1:14">
      <c r="A6583" s="74"/>
      <c r="D6583" s="70"/>
      <c r="N6583" s="70"/>
    </row>
    <row r="6584" spans="1:14">
      <c r="A6584" s="74"/>
      <c r="D6584" s="70"/>
      <c r="N6584" s="70"/>
    </row>
    <row r="6585" spans="1:14">
      <c r="A6585" s="74"/>
      <c r="D6585" s="70"/>
      <c r="N6585" s="70"/>
    </row>
    <row r="6586" spans="1:14">
      <c r="A6586" s="74"/>
      <c r="D6586" s="70"/>
      <c r="N6586" s="70"/>
    </row>
    <row r="6587" spans="1:14">
      <c r="A6587" s="74"/>
      <c r="D6587" s="70"/>
      <c r="N6587" s="70"/>
    </row>
    <row r="6588" spans="1:14">
      <c r="A6588" s="74"/>
      <c r="D6588" s="70"/>
      <c r="N6588" s="70"/>
    </row>
    <row r="6589" spans="1:14">
      <c r="A6589" s="74"/>
      <c r="D6589" s="70"/>
      <c r="N6589" s="70"/>
    </row>
    <row r="6590" spans="1:14">
      <c r="A6590" s="74"/>
      <c r="D6590" s="70"/>
      <c r="N6590" s="70"/>
    </row>
    <row r="6591" spans="1:14">
      <c r="A6591" s="74"/>
      <c r="D6591" s="70"/>
      <c r="N6591" s="70"/>
    </row>
    <row r="6592" spans="1:14">
      <c r="A6592" s="74"/>
      <c r="D6592" s="70"/>
      <c r="N6592" s="70"/>
    </row>
    <row r="6593" spans="1:14">
      <c r="A6593" s="74"/>
      <c r="D6593" s="70"/>
      <c r="N6593" s="70"/>
    </row>
    <row r="6594" spans="1:14">
      <c r="A6594" s="74"/>
      <c r="D6594" s="70"/>
      <c r="N6594" s="70"/>
    </row>
    <row r="6595" spans="1:14">
      <c r="A6595" s="74"/>
      <c r="D6595" s="70"/>
      <c r="N6595" s="70"/>
    </row>
    <row r="6596" spans="1:14">
      <c r="A6596" s="74"/>
      <c r="D6596" s="70"/>
      <c r="N6596" s="70"/>
    </row>
    <row r="6597" spans="1:14">
      <c r="A6597" s="74"/>
      <c r="D6597" s="70"/>
      <c r="N6597" s="70"/>
    </row>
    <row r="6598" spans="1:14">
      <c r="A6598" s="74"/>
      <c r="D6598" s="70"/>
      <c r="N6598" s="70"/>
    </row>
    <row r="6599" spans="1:14">
      <c r="A6599" s="74"/>
      <c r="D6599" s="70"/>
      <c r="N6599" s="70"/>
    </row>
    <row r="6600" spans="1:14">
      <c r="A6600" s="74"/>
      <c r="D6600" s="70"/>
      <c r="N6600" s="70"/>
    </row>
    <row r="6601" spans="1:14">
      <c r="A6601" s="74"/>
      <c r="D6601" s="70"/>
      <c r="N6601" s="70"/>
    </row>
    <row r="6602" spans="1:14">
      <c r="A6602" s="74"/>
      <c r="D6602" s="70"/>
      <c r="N6602" s="70"/>
    </row>
    <row r="6603" spans="1:14">
      <c r="A6603" s="74"/>
      <c r="D6603" s="70"/>
      <c r="N6603" s="70"/>
    </row>
    <row r="6604" spans="1:14">
      <c r="A6604" s="74"/>
      <c r="D6604" s="70"/>
      <c r="N6604" s="70"/>
    </row>
    <row r="6605" spans="1:14">
      <c r="A6605" s="74"/>
      <c r="D6605" s="70"/>
      <c r="N6605" s="70"/>
    </row>
    <row r="6606" spans="1:14">
      <c r="A6606" s="74"/>
      <c r="D6606" s="70"/>
      <c r="N6606" s="70"/>
    </row>
    <row r="6607" spans="1:14">
      <c r="A6607" s="74"/>
      <c r="D6607" s="70"/>
      <c r="N6607" s="70"/>
    </row>
    <row r="6608" spans="1:14">
      <c r="A6608" s="74"/>
      <c r="D6608" s="70"/>
      <c r="N6608" s="70"/>
    </row>
    <row r="6609" spans="1:14">
      <c r="A6609" s="74"/>
      <c r="D6609" s="70"/>
      <c r="N6609" s="70"/>
    </row>
    <row r="6610" spans="1:14">
      <c r="A6610" s="74"/>
      <c r="D6610" s="70"/>
      <c r="N6610" s="70"/>
    </row>
    <row r="6611" spans="1:14">
      <c r="A6611" s="74"/>
      <c r="D6611" s="70"/>
      <c r="N6611" s="70"/>
    </row>
    <row r="6612" spans="1:14">
      <c r="A6612" s="74"/>
      <c r="D6612" s="70"/>
      <c r="N6612" s="70"/>
    </row>
    <row r="6613" spans="1:14">
      <c r="A6613" s="74"/>
      <c r="D6613" s="70"/>
      <c r="N6613" s="70"/>
    </row>
    <row r="6614" spans="1:14">
      <c r="A6614" s="74"/>
      <c r="D6614" s="70"/>
      <c r="N6614" s="70"/>
    </row>
    <row r="6615" spans="1:14">
      <c r="A6615" s="74"/>
      <c r="D6615" s="70"/>
      <c r="N6615" s="70"/>
    </row>
    <row r="6616" spans="1:14">
      <c r="A6616" s="74"/>
      <c r="D6616" s="70"/>
      <c r="N6616" s="70"/>
    </row>
    <row r="6617" spans="1:14">
      <c r="A6617" s="74"/>
      <c r="D6617" s="70"/>
      <c r="N6617" s="70"/>
    </row>
    <row r="6618" spans="1:14">
      <c r="A6618" s="74"/>
      <c r="D6618" s="70"/>
      <c r="N6618" s="70"/>
    </row>
    <row r="6619" spans="1:14">
      <c r="A6619" s="74"/>
      <c r="D6619" s="70"/>
      <c r="N6619" s="70"/>
    </row>
    <row r="6620" spans="1:14">
      <c r="A6620" s="74"/>
      <c r="D6620" s="70"/>
      <c r="N6620" s="70"/>
    </row>
    <row r="6621" spans="1:14">
      <c r="A6621" s="74"/>
      <c r="D6621" s="70"/>
      <c r="N6621" s="70"/>
    </row>
    <row r="6622" spans="1:14">
      <c r="A6622" s="74"/>
      <c r="D6622" s="70"/>
      <c r="N6622" s="70"/>
    </row>
    <row r="6623" spans="1:14">
      <c r="A6623" s="74"/>
      <c r="D6623" s="70"/>
      <c r="N6623" s="70"/>
    </row>
    <row r="6624" spans="1:14">
      <c r="A6624" s="74"/>
      <c r="D6624" s="70"/>
      <c r="N6624" s="70"/>
    </row>
    <row r="6625" spans="1:14">
      <c r="A6625" s="74"/>
      <c r="D6625" s="70"/>
      <c r="N6625" s="70"/>
    </row>
    <row r="6626" spans="1:14">
      <c r="A6626" s="74"/>
      <c r="D6626" s="70"/>
      <c r="N6626" s="70"/>
    </row>
    <row r="6627" spans="1:14">
      <c r="A6627" s="74"/>
      <c r="D6627" s="70"/>
      <c r="N6627" s="70"/>
    </row>
    <row r="6628" spans="1:14">
      <c r="A6628" s="74"/>
      <c r="D6628" s="70"/>
      <c r="N6628" s="70"/>
    </row>
    <row r="6629" spans="1:14">
      <c r="A6629" s="74"/>
      <c r="D6629" s="70"/>
      <c r="N6629" s="70"/>
    </row>
    <row r="6630" spans="1:14">
      <c r="A6630" s="74"/>
      <c r="D6630" s="70"/>
      <c r="N6630" s="70"/>
    </row>
    <row r="6631" spans="1:14">
      <c r="A6631" s="74"/>
      <c r="D6631" s="70"/>
      <c r="N6631" s="70"/>
    </row>
    <row r="6632" spans="1:14">
      <c r="A6632" s="74"/>
      <c r="D6632" s="70"/>
      <c r="N6632" s="70"/>
    </row>
    <row r="6633" spans="1:14">
      <c r="A6633" s="74"/>
      <c r="D6633" s="70"/>
      <c r="N6633" s="70"/>
    </row>
    <row r="6634" spans="1:14">
      <c r="A6634" s="74"/>
      <c r="D6634" s="70"/>
      <c r="N6634" s="70"/>
    </row>
    <row r="6635" spans="1:14">
      <c r="A6635" s="74"/>
      <c r="D6635" s="70"/>
      <c r="N6635" s="70"/>
    </row>
    <row r="6636" spans="1:14">
      <c r="A6636" s="74"/>
      <c r="D6636" s="70"/>
      <c r="N6636" s="70"/>
    </row>
    <row r="6637" spans="1:14">
      <c r="A6637" s="74"/>
      <c r="D6637" s="70"/>
      <c r="N6637" s="70"/>
    </row>
    <row r="6638" spans="1:14">
      <c r="A6638" s="74"/>
      <c r="D6638" s="70"/>
      <c r="N6638" s="70"/>
    </row>
    <row r="6639" spans="1:14">
      <c r="A6639" s="74"/>
      <c r="D6639" s="70"/>
      <c r="N6639" s="70"/>
    </row>
    <row r="6640" spans="1:14">
      <c r="A6640" s="74"/>
      <c r="D6640" s="70"/>
      <c r="N6640" s="70"/>
    </row>
    <row r="6641" spans="1:14">
      <c r="A6641" s="74"/>
      <c r="D6641" s="70"/>
      <c r="N6641" s="70"/>
    </row>
    <row r="6642" spans="1:14">
      <c r="A6642" s="74"/>
      <c r="D6642" s="70"/>
      <c r="N6642" s="70"/>
    </row>
    <row r="6643" spans="1:14">
      <c r="A6643" s="74"/>
      <c r="D6643" s="70"/>
      <c r="N6643" s="70"/>
    </row>
    <row r="6644" spans="1:14">
      <c r="A6644" s="74"/>
      <c r="D6644" s="70"/>
      <c r="N6644" s="70"/>
    </row>
    <row r="6645" spans="1:14">
      <c r="A6645" s="74"/>
      <c r="D6645" s="70"/>
      <c r="N6645" s="70"/>
    </row>
    <row r="6646" spans="1:14">
      <c r="A6646" s="74"/>
      <c r="D6646" s="70"/>
      <c r="N6646" s="70"/>
    </row>
    <row r="6647" spans="1:14">
      <c r="A6647" s="74"/>
      <c r="D6647" s="70"/>
      <c r="N6647" s="70"/>
    </row>
    <row r="6648" spans="1:14">
      <c r="A6648" s="74"/>
      <c r="D6648" s="70"/>
      <c r="N6648" s="70"/>
    </row>
    <row r="6649" spans="1:14">
      <c r="A6649" s="74"/>
      <c r="D6649" s="70"/>
      <c r="N6649" s="70"/>
    </row>
    <row r="6650" spans="1:14">
      <c r="A6650" s="74"/>
      <c r="D6650" s="70"/>
      <c r="N6650" s="70"/>
    </row>
    <row r="6651" spans="1:14">
      <c r="A6651" s="74"/>
      <c r="D6651" s="70"/>
      <c r="N6651" s="70"/>
    </row>
    <row r="6652" spans="1:14">
      <c r="A6652" s="74"/>
      <c r="D6652" s="70"/>
      <c r="N6652" s="70"/>
    </row>
    <row r="6653" spans="1:14">
      <c r="A6653" s="74"/>
      <c r="D6653" s="70"/>
      <c r="N6653" s="70"/>
    </row>
    <row r="6654" spans="1:14">
      <c r="A6654" s="74"/>
      <c r="D6654" s="70"/>
      <c r="N6654" s="70"/>
    </row>
    <row r="6655" spans="1:14">
      <c r="A6655" s="74"/>
      <c r="D6655" s="70"/>
      <c r="N6655" s="70"/>
    </row>
    <row r="6656" spans="1:14">
      <c r="A6656" s="74"/>
      <c r="D6656" s="70"/>
      <c r="N6656" s="70"/>
    </row>
    <row r="6657" spans="1:14">
      <c r="A6657" s="74"/>
      <c r="D6657" s="70"/>
      <c r="N6657" s="70"/>
    </row>
    <row r="6658" spans="1:14">
      <c r="A6658" s="74"/>
      <c r="D6658" s="70"/>
      <c r="N6658" s="70"/>
    </row>
    <row r="6659" spans="1:14">
      <c r="A6659" s="74"/>
      <c r="D6659" s="70"/>
      <c r="N6659" s="70"/>
    </row>
    <row r="6660" spans="1:14">
      <c r="A6660" s="74"/>
      <c r="D6660" s="70"/>
      <c r="N6660" s="70"/>
    </row>
    <row r="6661" spans="1:14">
      <c r="A6661" s="74"/>
      <c r="D6661" s="70"/>
      <c r="N6661" s="70"/>
    </row>
    <row r="6662" spans="1:14">
      <c r="A6662" s="74"/>
      <c r="D6662" s="70"/>
      <c r="N6662" s="70"/>
    </row>
    <row r="6663" spans="1:14">
      <c r="A6663" s="74"/>
      <c r="D6663" s="70"/>
      <c r="N6663" s="70"/>
    </row>
    <row r="6664" spans="1:14">
      <c r="A6664" s="74"/>
      <c r="D6664" s="70"/>
      <c r="N6664" s="70"/>
    </row>
    <row r="6665" spans="1:14">
      <c r="A6665" s="74"/>
      <c r="D6665" s="70"/>
      <c r="N6665" s="70"/>
    </row>
    <row r="6666" spans="1:14">
      <c r="A6666" s="74"/>
      <c r="D6666" s="70"/>
      <c r="N6666" s="70"/>
    </row>
    <row r="6667" spans="1:14">
      <c r="A6667" s="74"/>
      <c r="D6667" s="70"/>
      <c r="N6667" s="70"/>
    </row>
    <row r="6668" spans="1:14">
      <c r="A6668" s="74"/>
      <c r="D6668" s="70"/>
      <c r="N6668" s="70"/>
    </row>
    <row r="6669" spans="1:14">
      <c r="A6669" s="74"/>
      <c r="D6669" s="70"/>
      <c r="N6669" s="70"/>
    </row>
    <row r="6670" spans="1:14">
      <c r="A6670" s="74"/>
      <c r="D6670" s="70"/>
      <c r="N6670" s="70"/>
    </row>
    <row r="6671" spans="1:14">
      <c r="A6671" s="74"/>
      <c r="D6671" s="70"/>
      <c r="N6671" s="70"/>
    </row>
    <row r="6672" spans="1:14">
      <c r="A6672" s="74"/>
      <c r="D6672" s="70"/>
      <c r="N6672" s="70"/>
    </row>
    <row r="6673" spans="1:14">
      <c r="A6673" s="74"/>
      <c r="D6673" s="70"/>
      <c r="N6673" s="70"/>
    </row>
    <row r="6674" spans="1:14">
      <c r="A6674" s="74"/>
      <c r="D6674" s="70"/>
      <c r="N6674" s="70"/>
    </row>
    <row r="6675" spans="1:14">
      <c r="A6675" s="74"/>
      <c r="D6675" s="70"/>
      <c r="N6675" s="70"/>
    </row>
    <row r="6676" spans="1:14">
      <c r="A6676" s="74"/>
      <c r="D6676" s="70"/>
      <c r="N6676" s="70"/>
    </row>
    <row r="6677" spans="1:14">
      <c r="A6677" s="74"/>
      <c r="D6677" s="70"/>
      <c r="N6677" s="70"/>
    </row>
    <row r="6678" spans="1:14">
      <c r="A6678" s="74"/>
      <c r="D6678" s="70"/>
      <c r="N6678" s="70"/>
    </row>
    <row r="6679" spans="1:14">
      <c r="A6679" s="74"/>
      <c r="D6679" s="70"/>
      <c r="N6679" s="70"/>
    </row>
    <row r="6680" spans="1:14">
      <c r="A6680" s="74"/>
      <c r="D6680" s="70"/>
      <c r="N6680" s="70"/>
    </row>
    <row r="6681" spans="1:14">
      <c r="A6681" s="74"/>
      <c r="D6681" s="70"/>
      <c r="N6681" s="70"/>
    </row>
    <row r="6682" spans="1:14">
      <c r="A6682" s="74"/>
      <c r="D6682" s="70"/>
      <c r="N6682" s="70"/>
    </row>
    <row r="6683" spans="1:14">
      <c r="A6683" s="74"/>
      <c r="D6683" s="70"/>
      <c r="N6683" s="70"/>
    </row>
    <row r="6684" spans="1:14">
      <c r="A6684" s="74"/>
      <c r="D6684" s="70"/>
      <c r="N6684" s="70"/>
    </row>
    <row r="6685" spans="1:14">
      <c r="A6685" s="74"/>
      <c r="D6685" s="70"/>
      <c r="N6685" s="70"/>
    </row>
    <row r="6686" spans="1:14">
      <c r="A6686" s="74"/>
      <c r="D6686" s="70"/>
      <c r="N6686" s="70"/>
    </row>
    <row r="6687" spans="1:14">
      <c r="A6687" s="74"/>
      <c r="D6687" s="70"/>
      <c r="N6687" s="70"/>
    </row>
    <row r="6688" spans="1:14">
      <c r="A6688" s="74"/>
      <c r="D6688" s="70"/>
      <c r="N6688" s="70"/>
    </row>
    <row r="6689" spans="1:14">
      <c r="A6689" s="74"/>
      <c r="D6689" s="70"/>
      <c r="N6689" s="70"/>
    </row>
    <row r="6690" spans="1:14">
      <c r="A6690" s="74"/>
      <c r="D6690" s="70"/>
      <c r="N6690" s="70"/>
    </row>
    <row r="6691" spans="1:14">
      <c r="A6691" s="74"/>
      <c r="D6691" s="70"/>
      <c r="N6691" s="70"/>
    </row>
    <row r="6692" spans="1:14">
      <c r="A6692" s="74"/>
      <c r="D6692" s="70"/>
      <c r="N6692" s="70"/>
    </row>
    <row r="6693" spans="1:14">
      <c r="A6693" s="74"/>
      <c r="D6693" s="70"/>
      <c r="N6693" s="70"/>
    </row>
    <row r="6694" spans="1:14">
      <c r="A6694" s="74"/>
      <c r="D6694" s="70"/>
      <c r="N6694" s="70"/>
    </row>
    <row r="6695" spans="1:14">
      <c r="A6695" s="74"/>
      <c r="D6695" s="70"/>
      <c r="N6695" s="70"/>
    </row>
    <row r="6696" spans="1:14">
      <c r="A6696" s="74"/>
      <c r="D6696" s="70"/>
      <c r="N6696" s="70"/>
    </row>
    <row r="6697" spans="1:14">
      <c r="A6697" s="74"/>
      <c r="D6697" s="70"/>
      <c r="N6697" s="70"/>
    </row>
    <row r="6698" spans="1:14">
      <c r="A6698" s="74"/>
      <c r="D6698" s="70"/>
      <c r="N6698" s="70"/>
    </row>
    <row r="6699" spans="1:14">
      <c r="A6699" s="74"/>
      <c r="D6699" s="70"/>
      <c r="N6699" s="70"/>
    </row>
    <row r="6700" spans="1:14">
      <c r="A6700" s="74"/>
      <c r="D6700" s="70"/>
      <c r="N6700" s="70"/>
    </row>
    <row r="6701" spans="1:14">
      <c r="A6701" s="74"/>
      <c r="D6701" s="70"/>
      <c r="N6701" s="70"/>
    </row>
    <row r="6702" spans="1:14">
      <c r="A6702" s="74"/>
      <c r="D6702" s="70"/>
      <c r="N6702" s="70"/>
    </row>
    <row r="6703" spans="1:14">
      <c r="A6703" s="74"/>
      <c r="D6703" s="70"/>
      <c r="N6703" s="70"/>
    </row>
    <row r="6704" spans="1:14">
      <c r="A6704" s="74"/>
      <c r="D6704" s="70"/>
      <c r="N6704" s="70"/>
    </row>
    <row r="6705" spans="1:14">
      <c r="A6705" s="74"/>
      <c r="D6705" s="70"/>
      <c r="N6705" s="70"/>
    </row>
    <row r="6706" spans="1:14">
      <c r="A6706" s="74"/>
      <c r="D6706" s="70"/>
      <c r="N6706" s="70"/>
    </row>
    <row r="6707" spans="1:14">
      <c r="A6707" s="74"/>
      <c r="D6707" s="70"/>
      <c r="N6707" s="70"/>
    </row>
    <row r="6708" spans="1:14">
      <c r="A6708" s="74"/>
      <c r="D6708" s="70"/>
      <c r="N6708" s="70"/>
    </row>
    <row r="6709" spans="1:14">
      <c r="A6709" s="74"/>
      <c r="D6709" s="70"/>
      <c r="N6709" s="70"/>
    </row>
    <row r="6710" spans="1:14">
      <c r="A6710" s="74"/>
      <c r="D6710" s="70"/>
      <c r="N6710" s="70"/>
    </row>
    <row r="6711" spans="1:14">
      <c r="A6711" s="74"/>
      <c r="D6711" s="70"/>
      <c r="N6711" s="70"/>
    </row>
    <row r="6712" spans="1:14">
      <c r="A6712" s="74"/>
      <c r="D6712" s="70"/>
      <c r="N6712" s="70"/>
    </row>
    <row r="6713" spans="1:14">
      <c r="A6713" s="74"/>
      <c r="D6713" s="70"/>
      <c r="N6713" s="70"/>
    </row>
    <row r="6714" spans="1:14">
      <c r="A6714" s="74"/>
      <c r="D6714" s="70"/>
      <c r="N6714" s="70"/>
    </row>
    <row r="6715" spans="1:14">
      <c r="A6715" s="74"/>
      <c r="D6715" s="70"/>
      <c r="N6715" s="70"/>
    </row>
    <row r="6716" spans="1:14">
      <c r="A6716" s="74"/>
      <c r="D6716" s="70"/>
      <c r="N6716" s="70"/>
    </row>
    <row r="6717" spans="1:14">
      <c r="A6717" s="74"/>
      <c r="D6717" s="70"/>
      <c r="N6717" s="70"/>
    </row>
    <row r="6718" spans="1:14">
      <c r="A6718" s="74"/>
      <c r="D6718" s="70"/>
      <c r="N6718" s="70"/>
    </row>
    <row r="6719" spans="1:14">
      <c r="A6719" s="74"/>
      <c r="D6719" s="70"/>
      <c r="N6719" s="70"/>
    </row>
    <row r="6720" spans="1:14">
      <c r="A6720" s="74"/>
      <c r="D6720" s="70"/>
      <c r="N6720" s="70"/>
    </row>
    <row r="6721" spans="1:14">
      <c r="A6721" s="74"/>
      <c r="D6721" s="70"/>
      <c r="N6721" s="70"/>
    </row>
    <row r="6722" spans="1:14">
      <c r="A6722" s="74"/>
      <c r="D6722" s="70"/>
      <c r="N6722" s="70"/>
    </row>
    <row r="6723" spans="1:14">
      <c r="A6723" s="74"/>
      <c r="D6723" s="70"/>
      <c r="N6723" s="70"/>
    </row>
    <row r="6724" spans="1:14">
      <c r="A6724" s="74"/>
      <c r="D6724" s="70"/>
      <c r="N6724" s="70"/>
    </row>
    <row r="6725" spans="1:14">
      <c r="A6725" s="74"/>
      <c r="D6725" s="70"/>
      <c r="N6725" s="70"/>
    </row>
    <row r="6726" spans="1:14">
      <c r="A6726" s="74"/>
      <c r="D6726" s="70"/>
      <c r="N6726" s="70"/>
    </row>
    <row r="6727" spans="1:14">
      <c r="A6727" s="74"/>
      <c r="D6727" s="70"/>
      <c r="N6727" s="70"/>
    </row>
    <row r="6728" spans="1:14">
      <c r="A6728" s="74"/>
      <c r="D6728" s="70"/>
      <c r="N6728" s="70"/>
    </row>
    <row r="6729" spans="1:14">
      <c r="A6729" s="74"/>
      <c r="D6729" s="70"/>
      <c r="N6729" s="70"/>
    </row>
    <row r="6730" spans="1:14">
      <c r="A6730" s="74"/>
      <c r="D6730" s="70"/>
      <c r="N6730" s="70"/>
    </row>
    <row r="6731" spans="1:14">
      <c r="A6731" s="74"/>
      <c r="D6731" s="70"/>
      <c r="N6731" s="70"/>
    </row>
    <row r="6732" spans="1:14">
      <c r="A6732" s="74"/>
      <c r="D6732" s="70"/>
      <c r="N6732" s="70"/>
    </row>
    <row r="6733" spans="1:14">
      <c r="A6733" s="74"/>
      <c r="D6733" s="70"/>
      <c r="N6733" s="70"/>
    </row>
    <row r="6734" spans="1:14">
      <c r="A6734" s="74"/>
      <c r="D6734" s="70"/>
      <c r="N6734" s="70"/>
    </row>
    <row r="6735" spans="1:14">
      <c r="A6735" s="74"/>
      <c r="D6735" s="70"/>
      <c r="N6735" s="70"/>
    </row>
    <row r="6736" spans="1:14">
      <c r="A6736" s="74"/>
      <c r="D6736" s="70"/>
      <c r="N6736" s="70"/>
    </row>
    <row r="6737" spans="1:14">
      <c r="A6737" s="74"/>
      <c r="D6737" s="70"/>
      <c r="N6737" s="70"/>
    </row>
    <row r="6738" spans="1:14">
      <c r="A6738" s="74"/>
      <c r="D6738" s="70"/>
      <c r="N6738" s="70"/>
    </row>
    <row r="6739" spans="1:14">
      <c r="A6739" s="74"/>
      <c r="D6739" s="70"/>
      <c r="N6739" s="70"/>
    </row>
    <row r="6740" spans="1:14">
      <c r="A6740" s="74"/>
      <c r="D6740" s="70"/>
      <c r="N6740" s="70"/>
    </row>
    <row r="6741" spans="1:14">
      <c r="A6741" s="74"/>
      <c r="D6741" s="70"/>
      <c r="N6741" s="70"/>
    </row>
    <row r="6742" spans="1:14">
      <c r="A6742" s="74"/>
      <c r="D6742" s="70"/>
      <c r="N6742" s="70"/>
    </row>
    <row r="6743" spans="1:14">
      <c r="A6743" s="74"/>
      <c r="D6743" s="70"/>
      <c r="N6743" s="70"/>
    </row>
    <row r="6744" spans="1:14">
      <c r="A6744" s="74"/>
      <c r="D6744" s="70"/>
      <c r="N6744" s="70"/>
    </row>
    <row r="6745" spans="1:14">
      <c r="A6745" s="74"/>
      <c r="D6745" s="70"/>
      <c r="N6745" s="70"/>
    </row>
    <row r="6746" spans="1:14">
      <c r="A6746" s="74"/>
      <c r="D6746" s="70"/>
      <c r="N6746" s="70"/>
    </row>
    <row r="6747" spans="1:14">
      <c r="A6747" s="74"/>
      <c r="D6747" s="70"/>
      <c r="N6747" s="70"/>
    </row>
    <row r="6748" spans="1:14">
      <c r="A6748" s="74"/>
      <c r="D6748" s="70"/>
      <c r="N6748" s="70"/>
    </row>
    <row r="6749" spans="1:14">
      <c r="A6749" s="74"/>
      <c r="D6749" s="70"/>
      <c r="N6749" s="70"/>
    </row>
    <row r="6750" spans="1:14">
      <c r="A6750" s="74"/>
      <c r="D6750" s="70"/>
      <c r="N6750" s="70"/>
    </row>
    <row r="6751" spans="1:14">
      <c r="A6751" s="74"/>
      <c r="D6751" s="70"/>
      <c r="N6751" s="70"/>
    </row>
    <row r="6752" spans="1:14">
      <c r="A6752" s="74"/>
      <c r="D6752" s="70"/>
      <c r="N6752" s="70"/>
    </row>
    <row r="6753" spans="1:14">
      <c r="A6753" s="74"/>
      <c r="D6753" s="70"/>
      <c r="N6753" s="70"/>
    </row>
    <row r="6754" spans="1:14">
      <c r="A6754" s="74"/>
      <c r="D6754" s="70"/>
      <c r="N6754" s="70"/>
    </row>
    <row r="6755" spans="1:14">
      <c r="A6755" s="74"/>
      <c r="D6755" s="70"/>
      <c r="N6755" s="70"/>
    </row>
    <row r="6756" spans="1:14">
      <c r="A6756" s="74"/>
      <c r="D6756" s="70"/>
      <c r="N6756" s="70"/>
    </row>
    <row r="6757" spans="1:14">
      <c r="A6757" s="74"/>
      <c r="D6757" s="70"/>
      <c r="N6757" s="70"/>
    </row>
    <row r="6758" spans="1:14">
      <c r="A6758" s="74"/>
      <c r="D6758" s="70"/>
      <c r="N6758" s="70"/>
    </row>
    <row r="6759" spans="1:14">
      <c r="A6759" s="74"/>
      <c r="D6759" s="70"/>
      <c r="N6759" s="70"/>
    </row>
    <row r="6760" spans="1:14">
      <c r="A6760" s="74"/>
      <c r="D6760" s="70"/>
      <c r="N6760" s="70"/>
    </row>
    <row r="6761" spans="1:14">
      <c r="A6761" s="74"/>
      <c r="D6761" s="70"/>
      <c r="N6761" s="70"/>
    </row>
    <row r="6762" spans="1:14">
      <c r="A6762" s="74"/>
      <c r="D6762" s="70"/>
      <c r="N6762" s="70"/>
    </row>
    <row r="6763" spans="1:14">
      <c r="A6763" s="74"/>
      <c r="D6763" s="70"/>
      <c r="N6763" s="70"/>
    </row>
    <row r="6764" spans="1:14">
      <c r="A6764" s="74"/>
      <c r="D6764" s="70"/>
      <c r="N6764" s="70"/>
    </row>
    <row r="6765" spans="1:14">
      <c r="A6765" s="74"/>
      <c r="D6765" s="70"/>
      <c r="N6765" s="70"/>
    </row>
    <row r="6766" spans="1:14">
      <c r="A6766" s="74"/>
      <c r="D6766" s="70"/>
      <c r="N6766" s="70"/>
    </row>
    <row r="6767" spans="1:14">
      <c r="A6767" s="74"/>
      <c r="D6767" s="70"/>
      <c r="N6767" s="70"/>
    </row>
    <row r="6768" spans="1:14">
      <c r="A6768" s="74"/>
      <c r="D6768" s="70"/>
      <c r="N6768" s="70"/>
    </row>
    <row r="6769" spans="1:14">
      <c r="A6769" s="74"/>
      <c r="D6769" s="70"/>
      <c r="N6769" s="70"/>
    </row>
    <row r="6770" spans="1:14">
      <c r="A6770" s="74"/>
      <c r="D6770" s="70"/>
      <c r="N6770" s="70"/>
    </row>
    <row r="6771" spans="1:14">
      <c r="A6771" s="74"/>
      <c r="D6771" s="70"/>
      <c r="N6771" s="70"/>
    </row>
    <row r="6772" spans="1:14">
      <c r="A6772" s="74"/>
      <c r="D6772" s="70"/>
      <c r="N6772" s="70"/>
    </row>
    <row r="6773" spans="1:14">
      <c r="A6773" s="74"/>
      <c r="D6773" s="70"/>
      <c r="N6773" s="70"/>
    </row>
    <row r="6774" spans="1:14">
      <c r="A6774" s="74"/>
      <c r="D6774" s="70"/>
      <c r="N6774" s="70"/>
    </row>
    <row r="6775" spans="1:14">
      <c r="A6775" s="74"/>
      <c r="D6775" s="70"/>
      <c r="N6775" s="70"/>
    </row>
    <row r="6776" spans="1:14">
      <c r="A6776" s="74"/>
      <c r="D6776" s="70"/>
      <c r="N6776" s="70"/>
    </row>
    <row r="6777" spans="1:14">
      <c r="A6777" s="74"/>
      <c r="D6777" s="70"/>
      <c r="N6777" s="70"/>
    </row>
    <row r="6778" spans="1:14">
      <c r="A6778" s="74"/>
      <c r="D6778" s="70"/>
      <c r="N6778" s="70"/>
    </row>
    <row r="6779" spans="1:14">
      <c r="A6779" s="74"/>
      <c r="D6779" s="70"/>
      <c r="N6779" s="70"/>
    </row>
    <row r="6780" spans="1:14">
      <c r="A6780" s="74"/>
      <c r="D6780" s="70"/>
      <c r="N6780" s="70"/>
    </row>
    <row r="6781" spans="1:14">
      <c r="A6781" s="74"/>
      <c r="D6781" s="70"/>
      <c r="N6781" s="70"/>
    </row>
    <row r="6782" spans="1:14">
      <c r="A6782" s="74"/>
      <c r="D6782" s="70"/>
      <c r="N6782" s="70"/>
    </row>
    <row r="6783" spans="1:14">
      <c r="A6783" s="74"/>
      <c r="D6783" s="70"/>
      <c r="N6783" s="70"/>
    </row>
    <row r="6784" spans="1:14">
      <c r="A6784" s="74"/>
      <c r="D6784" s="70"/>
      <c r="N6784" s="70"/>
    </row>
    <row r="6785" spans="1:14">
      <c r="A6785" s="74"/>
      <c r="D6785" s="70"/>
      <c r="N6785" s="70"/>
    </row>
    <row r="6786" spans="1:14">
      <c r="A6786" s="74"/>
      <c r="D6786" s="70"/>
      <c r="N6786" s="70"/>
    </row>
    <row r="6787" spans="1:14">
      <c r="A6787" s="74"/>
      <c r="D6787" s="70"/>
      <c r="N6787" s="70"/>
    </row>
    <row r="6788" spans="1:14">
      <c r="A6788" s="74"/>
      <c r="D6788" s="70"/>
      <c r="N6788" s="70"/>
    </row>
    <row r="6789" spans="1:14">
      <c r="A6789" s="74"/>
      <c r="D6789" s="70"/>
      <c r="N6789" s="70"/>
    </row>
    <row r="6790" spans="1:14">
      <c r="A6790" s="74"/>
      <c r="D6790" s="70"/>
      <c r="N6790" s="70"/>
    </row>
    <row r="6791" spans="1:14">
      <c r="A6791" s="74"/>
      <c r="D6791" s="70"/>
      <c r="N6791" s="70"/>
    </row>
    <row r="6792" spans="1:14">
      <c r="A6792" s="74"/>
      <c r="D6792" s="70"/>
      <c r="N6792" s="70"/>
    </row>
    <row r="6793" spans="1:14">
      <c r="A6793" s="74"/>
      <c r="D6793" s="70"/>
      <c r="N6793" s="70"/>
    </row>
    <row r="6794" spans="1:14">
      <c r="A6794" s="74"/>
      <c r="D6794" s="70"/>
      <c r="N6794" s="70"/>
    </row>
    <row r="6795" spans="1:14">
      <c r="A6795" s="74"/>
      <c r="D6795" s="70"/>
      <c r="N6795" s="70"/>
    </row>
    <row r="6796" spans="1:14">
      <c r="A6796" s="74"/>
      <c r="D6796" s="70"/>
      <c r="N6796" s="70"/>
    </row>
    <row r="6797" spans="1:14">
      <c r="A6797" s="74"/>
      <c r="D6797" s="70"/>
      <c r="N6797" s="70"/>
    </row>
    <row r="6798" spans="1:14">
      <c r="A6798" s="74"/>
      <c r="D6798" s="70"/>
      <c r="N6798" s="70"/>
    </row>
    <row r="6799" spans="1:14">
      <c r="A6799" s="74"/>
      <c r="D6799" s="70"/>
      <c r="N6799" s="70"/>
    </row>
    <row r="6800" spans="1:14">
      <c r="A6800" s="74"/>
      <c r="D6800" s="70"/>
      <c r="N6800" s="70"/>
    </row>
    <row r="6801" spans="1:14">
      <c r="A6801" s="74"/>
      <c r="D6801" s="70"/>
      <c r="N6801" s="70"/>
    </row>
    <row r="6802" spans="1:14">
      <c r="A6802" s="74"/>
      <c r="D6802" s="70"/>
      <c r="N6802" s="70"/>
    </row>
    <row r="6803" spans="1:14">
      <c r="A6803" s="74"/>
      <c r="D6803" s="70"/>
      <c r="N6803" s="70"/>
    </row>
    <row r="6804" spans="1:14">
      <c r="A6804" s="74"/>
      <c r="D6804" s="70"/>
      <c r="N6804" s="70"/>
    </row>
    <row r="6805" spans="1:14">
      <c r="A6805" s="74"/>
      <c r="D6805" s="70"/>
      <c r="N6805" s="70"/>
    </row>
    <row r="6806" spans="1:14">
      <c r="A6806" s="74"/>
      <c r="D6806" s="70"/>
      <c r="N6806" s="70"/>
    </row>
    <row r="6807" spans="1:14">
      <c r="A6807" s="74"/>
      <c r="D6807" s="70"/>
      <c r="N6807" s="70"/>
    </row>
    <row r="6808" spans="1:14">
      <c r="A6808" s="74"/>
      <c r="D6808" s="70"/>
      <c r="N6808" s="70"/>
    </row>
    <row r="6809" spans="1:14">
      <c r="A6809" s="74"/>
      <c r="D6809" s="70"/>
      <c r="N6809" s="70"/>
    </row>
    <row r="6810" spans="1:14">
      <c r="A6810" s="74"/>
      <c r="D6810" s="70"/>
      <c r="N6810" s="70"/>
    </row>
    <row r="6811" spans="1:14">
      <c r="A6811" s="74"/>
      <c r="D6811" s="70"/>
      <c r="N6811" s="70"/>
    </row>
    <row r="6812" spans="1:14">
      <c r="A6812" s="74"/>
      <c r="D6812" s="70"/>
      <c r="N6812" s="70"/>
    </row>
    <row r="6813" spans="1:14">
      <c r="A6813" s="74"/>
      <c r="D6813" s="70"/>
      <c r="N6813" s="70"/>
    </row>
    <row r="6814" spans="1:14">
      <c r="A6814" s="74"/>
      <c r="D6814" s="70"/>
      <c r="N6814" s="70"/>
    </row>
    <row r="6815" spans="1:14">
      <c r="A6815" s="74"/>
      <c r="D6815" s="70"/>
      <c r="N6815" s="70"/>
    </row>
    <row r="6816" spans="1:14">
      <c r="A6816" s="74"/>
      <c r="D6816" s="70"/>
      <c r="N6816" s="70"/>
    </row>
    <row r="6817" spans="1:14">
      <c r="A6817" s="74"/>
      <c r="D6817" s="70"/>
      <c r="N6817" s="70"/>
    </row>
    <row r="6818" spans="1:14">
      <c r="A6818" s="74"/>
      <c r="D6818" s="70"/>
      <c r="N6818" s="70"/>
    </row>
    <row r="6819" spans="1:14">
      <c r="A6819" s="74"/>
      <c r="D6819" s="70"/>
      <c r="N6819" s="70"/>
    </row>
    <row r="6820" spans="1:14">
      <c r="A6820" s="74"/>
      <c r="D6820" s="70"/>
      <c r="N6820" s="70"/>
    </row>
    <row r="6821" spans="1:14">
      <c r="A6821" s="74"/>
      <c r="D6821" s="70"/>
      <c r="N6821" s="70"/>
    </row>
    <row r="6822" spans="1:14">
      <c r="A6822" s="74"/>
      <c r="D6822" s="70"/>
      <c r="N6822" s="70"/>
    </row>
    <row r="6823" spans="1:14">
      <c r="A6823" s="74"/>
      <c r="D6823" s="70"/>
      <c r="N6823" s="70"/>
    </row>
    <row r="6824" spans="1:14">
      <c r="A6824" s="74"/>
      <c r="D6824" s="70"/>
      <c r="N6824" s="70"/>
    </row>
    <row r="6825" spans="1:14">
      <c r="A6825" s="74"/>
      <c r="D6825" s="70"/>
      <c r="N6825" s="70"/>
    </row>
    <row r="6826" spans="1:14">
      <c r="A6826" s="74"/>
      <c r="D6826" s="70"/>
      <c r="N6826" s="70"/>
    </row>
    <row r="6827" spans="1:14">
      <c r="A6827" s="74"/>
      <c r="D6827" s="70"/>
      <c r="N6827" s="70"/>
    </row>
    <row r="6828" spans="1:14">
      <c r="A6828" s="74"/>
      <c r="D6828" s="70"/>
      <c r="N6828" s="70"/>
    </row>
    <row r="6829" spans="1:14">
      <c r="A6829" s="74"/>
      <c r="D6829" s="70"/>
      <c r="N6829" s="70"/>
    </row>
    <row r="6830" spans="1:14">
      <c r="A6830" s="74"/>
      <c r="D6830" s="70"/>
      <c r="N6830" s="70"/>
    </row>
    <row r="6831" spans="1:14">
      <c r="A6831" s="74"/>
      <c r="D6831" s="70"/>
      <c r="N6831" s="70"/>
    </row>
    <row r="6832" spans="1:14">
      <c r="A6832" s="74"/>
      <c r="D6832" s="70"/>
      <c r="N6832" s="70"/>
    </row>
    <row r="6833" spans="1:14">
      <c r="A6833" s="74"/>
      <c r="D6833" s="70"/>
      <c r="N6833" s="70"/>
    </row>
    <row r="6834" spans="1:14">
      <c r="A6834" s="74"/>
      <c r="D6834" s="70"/>
      <c r="N6834" s="70"/>
    </row>
    <row r="6835" spans="1:14">
      <c r="A6835" s="74"/>
      <c r="D6835" s="70"/>
      <c r="N6835" s="70"/>
    </row>
    <row r="6836" spans="1:14">
      <c r="A6836" s="74"/>
      <c r="D6836" s="70"/>
      <c r="N6836" s="70"/>
    </row>
    <row r="6837" spans="1:14">
      <c r="A6837" s="74"/>
      <c r="D6837" s="70"/>
      <c r="N6837" s="70"/>
    </row>
    <row r="6838" spans="1:14">
      <c r="A6838" s="74"/>
      <c r="D6838" s="70"/>
      <c r="N6838" s="70"/>
    </row>
    <row r="6839" spans="1:14">
      <c r="A6839" s="74"/>
      <c r="D6839" s="70"/>
      <c r="N6839" s="70"/>
    </row>
    <row r="6840" spans="1:14">
      <c r="A6840" s="74"/>
      <c r="D6840" s="70"/>
      <c r="N6840" s="70"/>
    </row>
    <row r="6841" spans="1:14">
      <c r="A6841" s="74"/>
      <c r="D6841" s="70"/>
      <c r="N6841" s="70"/>
    </row>
    <row r="6842" spans="1:14">
      <c r="A6842" s="74"/>
      <c r="D6842" s="70"/>
      <c r="N6842" s="70"/>
    </row>
    <row r="6843" spans="1:14">
      <c r="A6843" s="74"/>
      <c r="D6843" s="70"/>
      <c r="N6843" s="70"/>
    </row>
    <row r="6844" spans="1:14">
      <c r="A6844" s="74"/>
      <c r="D6844" s="70"/>
      <c r="N6844" s="70"/>
    </row>
    <row r="6845" spans="1:14">
      <c r="A6845" s="74"/>
      <c r="D6845" s="70"/>
      <c r="N6845" s="70"/>
    </row>
    <row r="6846" spans="1:14">
      <c r="A6846" s="74"/>
      <c r="D6846" s="70"/>
      <c r="N6846" s="70"/>
    </row>
    <row r="6847" spans="1:14">
      <c r="A6847" s="74"/>
      <c r="D6847" s="70"/>
      <c r="N6847" s="70"/>
    </row>
    <row r="6848" spans="1:14">
      <c r="A6848" s="74"/>
      <c r="D6848" s="70"/>
      <c r="N6848" s="70"/>
    </row>
    <row r="6849" spans="1:14">
      <c r="A6849" s="74"/>
      <c r="D6849" s="70"/>
      <c r="N6849" s="70"/>
    </row>
    <row r="6850" spans="1:14">
      <c r="A6850" s="74"/>
      <c r="D6850" s="70"/>
      <c r="N6850" s="70"/>
    </row>
    <row r="6851" spans="1:14">
      <c r="A6851" s="74"/>
      <c r="D6851" s="70"/>
      <c r="N6851" s="70"/>
    </row>
    <row r="6852" spans="1:14">
      <c r="A6852" s="74"/>
      <c r="D6852" s="70"/>
      <c r="N6852" s="70"/>
    </row>
    <row r="6853" spans="1:14">
      <c r="A6853" s="74"/>
      <c r="D6853" s="70"/>
      <c r="N6853" s="70"/>
    </row>
    <row r="6854" spans="1:14">
      <c r="A6854" s="74"/>
      <c r="D6854" s="70"/>
      <c r="N6854" s="70"/>
    </row>
    <row r="6855" spans="1:14">
      <c r="A6855" s="74"/>
      <c r="D6855" s="70"/>
      <c r="N6855" s="70"/>
    </row>
    <row r="6856" spans="1:14">
      <c r="A6856" s="74"/>
      <c r="D6856" s="70"/>
      <c r="N6856" s="70"/>
    </row>
    <row r="6857" spans="1:14">
      <c r="A6857" s="74"/>
      <c r="D6857" s="70"/>
      <c r="N6857" s="70"/>
    </row>
    <row r="6858" spans="1:14">
      <c r="A6858" s="74"/>
      <c r="D6858" s="70"/>
      <c r="N6858" s="70"/>
    </row>
    <row r="6859" spans="1:14">
      <c r="A6859" s="74"/>
      <c r="D6859" s="70"/>
      <c r="N6859" s="70"/>
    </row>
    <row r="6860" spans="1:14">
      <c r="A6860" s="74"/>
      <c r="D6860" s="70"/>
      <c r="N6860" s="70"/>
    </row>
    <row r="6861" spans="1:14">
      <c r="A6861" s="74"/>
      <c r="D6861" s="70"/>
      <c r="N6861" s="70"/>
    </row>
    <row r="6862" spans="1:14">
      <c r="A6862" s="74"/>
      <c r="D6862" s="70"/>
      <c r="N6862" s="70"/>
    </row>
    <row r="6863" spans="1:14">
      <c r="A6863" s="74"/>
      <c r="D6863" s="70"/>
      <c r="N6863" s="70"/>
    </row>
    <row r="6864" spans="1:14">
      <c r="A6864" s="74"/>
      <c r="D6864" s="70"/>
      <c r="N6864" s="70"/>
    </row>
    <row r="6865" spans="1:14">
      <c r="A6865" s="74"/>
      <c r="D6865" s="70"/>
      <c r="N6865" s="70"/>
    </row>
    <row r="6866" spans="1:14">
      <c r="A6866" s="74"/>
      <c r="D6866" s="70"/>
      <c r="N6866" s="70"/>
    </row>
    <row r="6867" spans="1:14">
      <c r="A6867" s="74"/>
      <c r="D6867" s="70"/>
      <c r="N6867" s="70"/>
    </row>
    <row r="6868" spans="1:14">
      <c r="A6868" s="74"/>
      <c r="D6868" s="70"/>
      <c r="N6868" s="70"/>
    </row>
    <row r="6869" spans="1:14">
      <c r="A6869" s="74"/>
      <c r="D6869" s="70"/>
      <c r="N6869" s="70"/>
    </row>
    <row r="6870" spans="1:14">
      <c r="A6870" s="74"/>
      <c r="D6870" s="70"/>
      <c r="N6870" s="70"/>
    </row>
    <row r="6871" spans="1:14">
      <c r="A6871" s="74"/>
      <c r="D6871" s="70"/>
      <c r="N6871" s="70"/>
    </row>
    <row r="6872" spans="1:14">
      <c r="A6872" s="74"/>
      <c r="D6872" s="70"/>
      <c r="N6872" s="70"/>
    </row>
    <row r="6873" spans="1:14">
      <c r="A6873" s="74"/>
      <c r="D6873" s="70"/>
      <c r="N6873" s="70"/>
    </row>
    <row r="6874" spans="1:14">
      <c r="A6874" s="74"/>
      <c r="D6874" s="70"/>
      <c r="N6874" s="70"/>
    </row>
    <row r="6875" spans="1:14">
      <c r="A6875" s="74"/>
      <c r="D6875" s="70"/>
      <c r="N6875" s="70"/>
    </row>
    <row r="6876" spans="1:14">
      <c r="A6876" s="74"/>
      <c r="D6876" s="70"/>
      <c r="N6876" s="70"/>
    </row>
    <row r="6877" spans="1:14">
      <c r="A6877" s="74"/>
      <c r="D6877" s="70"/>
      <c r="N6877" s="70"/>
    </row>
    <row r="6878" spans="1:14">
      <c r="A6878" s="74"/>
      <c r="D6878" s="70"/>
      <c r="N6878" s="70"/>
    </row>
    <row r="6879" spans="1:14">
      <c r="A6879" s="74"/>
      <c r="D6879" s="70"/>
      <c r="N6879" s="70"/>
    </row>
    <row r="6880" spans="1:14">
      <c r="A6880" s="74"/>
      <c r="D6880" s="70"/>
      <c r="N6880" s="70"/>
    </row>
    <row r="6881" spans="1:14">
      <c r="A6881" s="74"/>
      <c r="D6881" s="70"/>
      <c r="N6881" s="70"/>
    </row>
    <row r="6882" spans="1:14">
      <c r="A6882" s="74"/>
      <c r="D6882" s="70"/>
      <c r="N6882" s="70"/>
    </row>
    <row r="6883" spans="1:14">
      <c r="A6883" s="74"/>
      <c r="D6883" s="70"/>
      <c r="N6883" s="70"/>
    </row>
    <row r="6884" spans="1:14">
      <c r="A6884" s="74"/>
      <c r="D6884" s="70"/>
      <c r="N6884" s="70"/>
    </row>
    <row r="6885" spans="1:14">
      <c r="A6885" s="74"/>
      <c r="D6885" s="70"/>
      <c r="N6885" s="70"/>
    </row>
    <row r="6886" spans="1:14">
      <c r="A6886" s="74"/>
      <c r="D6886" s="70"/>
      <c r="N6886" s="70"/>
    </row>
    <row r="6887" spans="1:14">
      <c r="A6887" s="74"/>
      <c r="D6887" s="70"/>
      <c r="N6887" s="70"/>
    </row>
    <row r="6888" spans="1:14">
      <c r="A6888" s="74"/>
      <c r="D6888" s="70"/>
      <c r="N6888" s="70"/>
    </row>
    <row r="6889" spans="1:14">
      <c r="A6889" s="74"/>
      <c r="D6889" s="70"/>
      <c r="N6889" s="70"/>
    </row>
    <row r="6890" spans="1:14">
      <c r="A6890" s="74"/>
      <c r="D6890" s="70"/>
      <c r="N6890" s="70"/>
    </row>
    <row r="6891" spans="1:14">
      <c r="A6891" s="74"/>
      <c r="D6891" s="70"/>
      <c r="N6891" s="70"/>
    </row>
    <row r="6892" spans="1:14">
      <c r="A6892" s="74"/>
      <c r="D6892" s="70"/>
      <c r="N6892" s="70"/>
    </row>
    <row r="6893" spans="1:14">
      <c r="A6893" s="74"/>
      <c r="D6893" s="70"/>
      <c r="N6893" s="70"/>
    </row>
    <row r="6894" spans="1:14">
      <c r="A6894" s="74"/>
      <c r="D6894" s="70"/>
      <c r="N6894" s="70"/>
    </row>
    <row r="6895" spans="1:14">
      <c r="A6895" s="74"/>
      <c r="D6895" s="70"/>
      <c r="N6895" s="70"/>
    </row>
    <row r="6896" spans="1:14">
      <c r="A6896" s="74"/>
      <c r="D6896" s="70"/>
      <c r="N6896" s="70"/>
    </row>
    <row r="6897" spans="1:14">
      <c r="A6897" s="74"/>
      <c r="D6897" s="70"/>
      <c r="N6897" s="70"/>
    </row>
    <row r="6898" spans="1:14">
      <c r="A6898" s="74"/>
      <c r="D6898" s="70"/>
      <c r="N6898" s="70"/>
    </row>
    <row r="6899" spans="1:14">
      <c r="A6899" s="74"/>
      <c r="D6899" s="70"/>
      <c r="N6899" s="70"/>
    </row>
    <row r="6900" spans="1:14">
      <c r="A6900" s="74"/>
      <c r="D6900" s="70"/>
      <c r="N6900" s="70"/>
    </row>
    <row r="6901" spans="1:14">
      <c r="A6901" s="74"/>
      <c r="D6901" s="70"/>
      <c r="N6901" s="70"/>
    </row>
    <row r="6902" spans="1:14">
      <c r="A6902" s="74"/>
      <c r="D6902" s="70"/>
      <c r="N6902" s="70"/>
    </row>
    <row r="6903" spans="1:14">
      <c r="A6903" s="74"/>
      <c r="D6903" s="70"/>
      <c r="N6903" s="70"/>
    </row>
    <row r="6904" spans="1:14">
      <c r="A6904" s="74"/>
      <c r="D6904" s="70"/>
      <c r="N6904" s="70"/>
    </row>
    <row r="6905" spans="1:14">
      <c r="A6905" s="74"/>
      <c r="D6905" s="70"/>
      <c r="N6905" s="70"/>
    </row>
    <row r="6906" spans="1:14">
      <c r="A6906" s="74"/>
      <c r="D6906" s="70"/>
      <c r="N6906" s="70"/>
    </row>
    <row r="6907" spans="1:14">
      <c r="A6907" s="74"/>
      <c r="D6907" s="70"/>
      <c r="N6907" s="70"/>
    </row>
    <row r="6908" spans="1:14">
      <c r="A6908" s="74"/>
      <c r="D6908" s="70"/>
      <c r="N6908" s="70"/>
    </row>
    <row r="6909" spans="1:14">
      <c r="A6909" s="74"/>
      <c r="D6909" s="70"/>
      <c r="N6909" s="70"/>
    </row>
    <row r="6910" spans="1:14">
      <c r="A6910" s="74"/>
      <c r="D6910" s="70"/>
      <c r="N6910" s="70"/>
    </row>
    <row r="6911" spans="1:14">
      <c r="A6911" s="74"/>
      <c r="D6911" s="70"/>
      <c r="N6911" s="70"/>
    </row>
    <row r="6912" spans="1:14">
      <c r="A6912" s="74"/>
      <c r="D6912" s="70"/>
      <c r="N6912" s="70"/>
    </row>
    <row r="6913" spans="1:14">
      <c r="A6913" s="74"/>
      <c r="D6913" s="70"/>
      <c r="N6913" s="70"/>
    </row>
    <row r="6914" spans="1:14">
      <c r="A6914" s="74"/>
      <c r="D6914" s="70"/>
      <c r="N6914" s="70"/>
    </row>
    <row r="6915" spans="1:14">
      <c r="A6915" s="74"/>
      <c r="D6915" s="70"/>
      <c r="N6915" s="70"/>
    </row>
    <row r="6916" spans="1:14">
      <c r="A6916" s="74"/>
      <c r="D6916" s="70"/>
      <c r="N6916" s="70"/>
    </row>
    <row r="6917" spans="1:14">
      <c r="A6917" s="74"/>
      <c r="D6917" s="70"/>
      <c r="N6917" s="70"/>
    </row>
    <row r="6918" spans="1:14">
      <c r="A6918" s="74"/>
      <c r="D6918" s="70"/>
      <c r="N6918" s="70"/>
    </row>
    <row r="6919" spans="1:14">
      <c r="A6919" s="74"/>
      <c r="D6919" s="70"/>
      <c r="N6919" s="70"/>
    </row>
    <row r="6920" spans="1:14">
      <c r="A6920" s="74"/>
      <c r="D6920" s="70"/>
      <c r="N6920" s="70"/>
    </row>
    <row r="6921" spans="1:14">
      <c r="A6921" s="74"/>
      <c r="D6921" s="70"/>
      <c r="N6921" s="70"/>
    </row>
    <row r="6922" spans="1:14">
      <c r="A6922" s="74"/>
      <c r="D6922" s="70"/>
      <c r="N6922" s="70"/>
    </row>
    <row r="6923" spans="1:14">
      <c r="A6923" s="74"/>
      <c r="D6923" s="70"/>
      <c r="N6923" s="70"/>
    </row>
    <row r="6924" spans="1:14">
      <c r="A6924" s="74"/>
      <c r="D6924" s="70"/>
      <c r="N6924" s="70"/>
    </row>
    <row r="6925" spans="1:14">
      <c r="A6925" s="74"/>
      <c r="D6925" s="70"/>
      <c r="N6925" s="70"/>
    </row>
    <row r="6926" spans="1:14">
      <c r="A6926" s="74"/>
      <c r="D6926" s="70"/>
      <c r="N6926" s="70"/>
    </row>
    <row r="6927" spans="1:14">
      <c r="A6927" s="74"/>
      <c r="D6927" s="70"/>
      <c r="N6927" s="70"/>
    </row>
    <row r="6928" spans="1:14">
      <c r="A6928" s="74"/>
      <c r="D6928" s="70"/>
      <c r="N6928" s="70"/>
    </row>
    <row r="6929" spans="1:14">
      <c r="A6929" s="74"/>
      <c r="D6929" s="70"/>
      <c r="N6929" s="70"/>
    </row>
    <row r="6930" spans="1:14">
      <c r="A6930" s="74"/>
      <c r="D6930" s="70"/>
      <c r="N6930" s="70"/>
    </row>
    <row r="6931" spans="1:14">
      <c r="A6931" s="74"/>
      <c r="D6931" s="70"/>
      <c r="N6931" s="70"/>
    </row>
    <row r="6932" spans="1:14">
      <c r="A6932" s="74"/>
      <c r="D6932" s="70"/>
      <c r="N6932" s="70"/>
    </row>
    <row r="6933" spans="1:14">
      <c r="A6933" s="74"/>
      <c r="D6933" s="70"/>
      <c r="N6933" s="70"/>
    </row>
    <row r="6934" spans="1:14">
      <c r="A6934" s="74"/>
      <c r="D6934" s="70"/>
      <c r="N6934" s="70"/>
    </row>
    <row r="6935" spans="1:14">
      <c r="A6935" s="74"/>
      <c r="D6935" s="70"/>
      <c r="N6935" s="70"/>
    </row>
    <row r="6936" spans="1:14">
      <c r="A6936" s="74"/>
      <c r="D6936" s="70"/>
      <c r="N6936" s="70"/>
    </row>
    <row r="6937" spans="1:14">
      <c r="A6937" s="74"/>
      <c r="D6937" s="70"/>
      <c r="N6937" s="70"/>
    </row>
    <row r="6938" spans="1:14">
      <c r="A6938" s="74"/>
      <c r="D6938" s="70"/>
      <c r="N6938" s="70"/>
    </row>
    <row r="6939" spans="1:14">
      <c r="A6939" s="74"/>
      <c r="D6939" s="70"/>
      <c r="N6939" s="70"/>
    </row>
    <row r="6940" spans="1:14">
      <c r="A6940" s="74"/>
      <c r="D6940" s="70"/>
      <c r="N6940" s="70"/>
    </row>
    <row r="6941" spans="1:14">
      <c r="A6941" s="74"/>
      <c r="D6941" s="70"/>
      <c r="N6941" s="70"/>
    </row>
    <row r="6942" spans="1:14">
      <c r="A6942" s="74"/>
      <c r="D6942" s="70"/>
      <c r="N6942" s="70"/>
    </row>
    <row r="6943" spans="1:14">
      <c r="A6943" s="74"/>
      <c r="D6943" s="70"/>
      <c r="N6943" s="70"/>
    </row>
    <row r="6944" spans="1:14">
      <c r="A6944" s="74"/>
      <c r="D6944" s="70"/>
      <c r="N6944" s="70"/>
    </row>
    <row r="6945" spans="1:14">
      <c r="A6945" s="74"/>
      <c r="D6945" s="70"/>
      <c r="N6945" s="70"/>
    </row>
    <row r="6946" spans="1:14">
      <c r="A6946" s="74"/>
      <c r="D6946" s="70"/>
      <c r="N6946" s="70"/>
    </row>
    <row r="6947" spans="1:14">
      <c r="A6947" s="74"/>
      <c r="D6947" s="70"/>
      <c r="N6947" s="70"/>
    </row>
    <row r="6948" spans="1:14">
      <c r="A6948" s="74"/>
      <c r="D6948" s="70"/>
      <c r="N6948" s="70"/>
    </row>
    <row r="6949" spans="1:14">
      <c r="A6949" s="74"/>
      <c r="D6949" s="70"/>
      <c r="N6949" s="70"/>
    </row>
    <row r="6950" spans="1:14">
      <c r="A6950" s="74"/>
      <c r="D6950" s="70"/>
      <c r="N6950" s="70"/>
    </row>
    <row r="6951" spans="1:14">
      <c r="A6951" s="74"/>
      <c r="D6951" s="70"/>
      <c r="N6951" s="70"/>
    </row>
    <row r="6952" spans="1:14">
      <c r="A6952" s="74"/>
      <c r="D6952" s="70"/>
      <c r="N6952" s="70"/>
    </row>
    <row r="6953" spans="1:14">
      <c r="A6953" s="74"/>
      <c r="D6953" s="70"/>
      <c r="N6953" s="70"/>
    </row>
    <row r="6954" spans="1:14">
      <c r="A6954" s="74"/>
      <c r="D6954" s="70"/>
      <c r="N6954" s="70"/>
    </row>
    <row r="6955" spans="1:14">
      <c r="A6955" s="74"/>
      <c r="D6955" s="70"/>
      <c r="N6955" s="70"/>
    </row>
    <row r="6956" spans="1:14">
      <c r="A6956" s="74"/>
      <c r="D6956" s="70"/>
      <c r="N6956" s="70"/>
    </row>
    <row r="6957" spans="1:14">
      <c r="A6957" s="74"/>
      <c r="D6957" s="70"/>
      <c r="N6957" s="70"/>
    </row>
    <row r="6958" spans="1:14">
      <c r="A6958" s="74"/>
      <c r="D6958" s="70"/>
      <c r="N6958" s="70"/>
    </row>
    <row r="6959" spans="1:14">
      <c r="A6959" s="74"/>
      <c r="D6959" s="70"/>
      <c r="N6959" s="70"/>
    </row>
    <row r="6960" spans="1:14">
      <c r="A6960" s="74"/>
      <c r="D6960" s="70"/>
      <c r="N6960" s="70"/>
    </row>
    <row r="6961" spans="1:14">
      <c r="A6961" s="74"/>
      <c r="D6961" s="70"/>
      <c r="N6961" s="70"/>
    </row>
    <row r="6962" spans="1:14">
      <c r="A6962" s="74"/>
      <c r="D6962" s="70"/>
      <c r="N6962" s="70"/>
    </row>
    <row r="6963" spans="1:14">
      <c r="A6963" s="74"/>
      <c r="D6963" s="70"/>
      <c r="N6963" s="70"/>
    </row>
    <row r="6964" spans="1:14">
      <c r="A6964" s="74"/>
      <c r="D6964" s="70"/>
      <c r="N6964" s="70"/>
    </row>
    <row r="6965" spans="1:14">
      <c r="A6965" s="74"/>
      <c r="D6965" s="70"/>
      <c r="N6965" s="70"/>
    </row>
    <row r="6966" spans="1:14">
      <c r="A6966" s="74"/>
      <c r="D6966" s="70"/>
      <c r="N6966" s="70"/>
    </row>
    <row r="6967" spans="1:14">
      <c r="A6967" s="74"/>
      <c r="D6967" s="70"/>
      <c r="N6967" s="70"/>
    </row>
    <row r="6968" spans="1:14">
      <c r="A6968" s="74"/>
      <c r="D6968" s="70"/>
      <c r="N6968" s="70"/>
    </row>
    <row r="6969" spans="1:14">
      <c r="A6969" s="74"/>
      <c r="D6969" s="70"/>
      <c r="N6969" s="70"/>
    </row>
    <row r="6970" spans="1:14">
      <c r="A6970" s="74"/>
      <c r="D6970" s="70"/>
      <c r="N6970" s="70"/>
    </row>
    <row r="6971" spans="1:14">
      <c r="A6971" s="74"/>
      <c r="D6971" s="70"/>
      <c r="N6971" s="70"/>
    </row>
    <row r="6972" spans="1:14">
      <c r="A6972" s="74"/>
      <c r="D6972" s="70"/>
      <c r="N6972" s="70"/>
    </row>
    <row r="6973" spans="1:14">
      <c r="A6973" s="74"/>
      <c r="D6973" s="70"/>
      <c r="N6973" s="70"/>
    </row>
    <row r="6974" spans="1:14">
      <c r="A6974" s="74"/>
      <c r="D6974" s="70"/>
      <c r="N6974" s="70"/>
    </row>
    <row r="6975" spans="1:14">
      <c r="A6975" s="74"/>
      <c r="D6975" s="70"/>
      <c r="N6975" s="70"/>
    </row>
    <row r="6976" spans="1:14">
      <c r="A6976" s="74"/>
      <c r="D6976" s="70"/>
      <c r="N6976" s="70"/>
    </row>
    <row r="6977" spans="1:14">
      <c r="A6977" s="74"/>
      <c r="D6977" s="70"/>
      <c r="N6977" s="70"/>
    </row>
    <row r="6978" spans="1:14">
      <c r="A6978" s="74"/>
      <c r="D6978" s="70"/>
      <c r="N6978" s="70"/>
    </row>
    <row r="6979" spans="1:14">
      <c r="A6979" s="74"/>
      <c r="D6979" s="70"/>
      <c r="N6979" s="70"/>
    </row>
    <row r="6980" spans="1:14">
      <c r="A6980" s="74"/>
      <c r="D6980" s="70"/>
      <c r="N6980" s="70"/>
    </row>
    <row r="6981" spans="1:14">
      <c r="A6981" s="74"/>
      <c r="D6981" s="70"/>
      <c r="N6981" s="70"/>
    </row>
    <row r="6982" spans="1:14">
      <c r="A6982" s="74"/>
      <c r="D6982" s="70"/>
      <c r="N6982" s="70"/>
    </row>
    <row r="6983" spans="1:14">
      <c r="A6983" s="74"/>
      <c r="D6983" s="70"/>
      <c r="N6983" s="70"/>
    </row>
    <row r="6984" spans="1:14">
      <c r="A6984" s="74"/>
      <c r="D6984" s="70"/>
      <c r="N6984" s="70"/>
    </row>
    <row r="6985" spans="1:14">
      <c r="A6985" s="74"/>
      <c r="D6985" s="70"/>
      <c r="N6985" s="70"/>
    </row>
    <row r="6986" spans="1:14">
      <c r="A6986" s="74"/>
      <c r="D6986" s="70"/>
      <c r="N6986" s="70"/>
    </row>
    <row r="6987" spans="1:14">
      <c r="A6987" s="74"/>
      <c r="D6987" s="70"/>
      <c r="N6987" s="70"/>
    </row>
    <row r="6988" spans="1:14">
      <c r="A6988" s="74"/>
      <c r="D6988" s="70"/>
      <c r="N6988" s="70"/>
    </row>
    <row r="6989" spans="1:14">
      <c r="A6989" s="74"/>
      <c r="D6989" s="70"/>
      <c r="N6989" s="70"/>
    </row>
    <row r="6990" spans="1:14">
      <c r="A6990" s="74"/>
      <c r="D6990" s="70"/>
      <c r="N6990" s="70"/>
    </row>
    <row r="6991" spans="1:14">
      <c r="A6991" s="74"/>
      <c r="D6991" s="70"/>
      <c r="N6991" s="70"/>
    </row>
    <row r="6992" spans="1:14">
      <c r="A6992" s="74"/>
      <c r="D6992" s="70"/>
      <c r="N6992" s="70"/>
    </row>
    <row r="6993" spans="1:14">
      <c r="A6993" s="74"/>
      <c r="D6993" s="70"/>
      <c r="N6993" s="70"/>
    </row>
    <row r="6994" spans="1:14">
      <c r="A6994" s="74"/>
      <c r="D6994" s="70"/>
      <c r="N6994" s="70"/>
    </row>
    <row r="6995" spans="1:14">
      <c r="A6995" s="74"/>
      <c r="D6995" s="70"/>
      <c r="N6995" s="70"/>
    </row>
    <row r="6996" spans="1:14">
      <c r="A6996" s="74"/>
      <c r="D6996" s="70"/>
      <c r="N6996" s="70"/>
    </row>
    <row r="6997" spans="1:14">
      <c r="A6997" s="74"/>
      <c r="D6997" s="70"/>
      <c r="N6997" s="70"/>
    </row>
    <row r="6998" spans="1:14">
      <c r="A6998" s="74"/>
      <c r="D6998" s="70"/>
      <c r="N6998" s="70"/>
    </row>
    <row r="6999" spans="1:14">
      <c r="A6999" s="74"/>
      <c r="D6999" s="70"/>
      <c r="N6999" s="70"/>
    </row>
    <row r="7000" spans="1:14">
      <c r="A7000" s="74"/>
      <c r="D7000" s="70"/>
      <c r="N7000" s="70"/>
    </row>
    <row r="7001" spans="1:14">
      <c r="A7001" s="74"/>
      <c r="D7001" s="70"/>
      <c r="N7001" s="70"/>
    </row>
    <row r="7002" spans="1:14">
      <c r="A7002" s="74"/>
      <c r="D7002" s="70"/>
      <c r="N7002" s="70"/>
    </row>
    <row r="7003" spans="1:14">
      <c r="A7003" s="74"/>
      <c r="D7003" s="70"/>
      <c r="N7003" s="70"/>
    </row>
    <row r="7004" spans="1:14">
      <c r="A7004" s="74"/>
      <c r="D7004" s="70"/>
      <c r="N7004" s="70"/>
    </row>
    <row r="7005" spans="1:14">
      <c r="A7005" s="74"/>
      <c r="D7005" s="70"/>
      <c r="N7005" s="70"/>
    </row>
    <row r="7006" spans="1:14">
      <c r="A7006" s="74"/>
      <c r="D7006" s="70"/>
      <c r="N7006" s="70"/>
    </row>
    <row r="7007" spans="1:14">
      <c r="A7007" s="74"/>
      <c r="D7007" s="70"/>
      <c r="N7007" s="70"/>
    </row>
    <row r="7008" spans="1:14">
      <c r="A7008" s="74"/>
      <c r="D7008" s="70"/>
      <c r="N7008" s="70"/>
    </row>
    <row r="7009" spans="1:14">
      <c r="A7009" s="74"/>
      <c r="D7009" s="70"/>
      <c r="N7009" s="70"/>
    </row>
    <row r="7010" spans="1:14">
      <c r="A7010" s="74"/>
      <c r="D7010" s="70"/>
      <c r="N7010" s="70"/>
    </row>
    <row r="7011" spans="1:14">
      <c r="A7011" s="74"/>
      <c r="D7011" s="70"/>
      <c r="N7011" s="70"/>
    </row>
    <row r="7012" spans="1:14">
      <c r="A7012" s="74"/>
      <c r="D7012" s="70"/>
      <c r="N7012" s="70"/>
    </row>
    <row r="7013" spans="1:14">
      <c r="A7013" s="74"/>
      <c r="D7013" s="70"/>
      <c r="N7013" s="70"/>
    </row>
    <row r="7014" spans="1:14">
      <c r="A7014" s="74"/>
      <c r="D7014" s="70"/>
      <c r="N7014" s="70"/>
    </row>
    <row r="7015" spans="1:14">
      <c r="A7015" s="74"/>
      <c r="D7015" s="70"/>
      <c r="N7015" s="70"/>
    </row>
    <row r="7016" spans="1:14">
      <c r="A7016" s="74"/>
      <c r="D7016" s="70"/>
      <c r="N7016" s="70"/>
    </row>
    <row r="7017" spans="1:14">
      <c r="A7017" s="74"/>
      <c r="D7017" s="70"/>
      <c r="N7017" s="70"/>
    </row>
    <row r="7018" spans="1:14">
      <c r="A7018" s="74"/>
      <c r="D7018" s="70"/>
      <c r="N7018" s="70"/>
    </row>
    <row r="7019" spans="1:14">
      <c r="A7019" s="74"/>
      <c r="D7019" s="70"/>
      <c r="N7019" s="70"/>
    </row>
    <row r="7020" spans="1:14">
      <c r="A7020" s="74"/>
      <c r="D7020" s="70"/>
      <c r="N7020" s="70"/>
    </row>
    <row r="7021" spans="1:14">
      <c r="A7021" s="74"/>
      <c r="D7021" s="70"/>
      <c r="N7021" s="70"/>
    </row>
    <row r="7022" spans="1:14">
      <c r="A7022" s="74"/>
      <c r="D7022" s="70"/>
      <c r="N7022" s="70"/>
    </row>
    <row r="7023" spans="1:14">
      <c r="A7023" s="74"/>
      <c r="D7023" s="70"/>
      <c r="N7023" s="70"/>
    </row>
    <row r="7024" spans="1:14">
      <c r="A7024" s="74"/>
      <c r="D7024" s="70"/>
      <c r="N7024" s="70"/>
    </row>
    <row r="7025" spans="1:14">
      <c r="A7025" s="74"/>
      <c r="D7025" s="70"/>
      <c r="N7025" s="70"/>
    </row>
    <row r="7026" spans="1:14">
      <c r="A7026" s="74"/>
      <c r="D7026" s="70"/>
      <c r="N7026" s="70"/>
    </row>
    <row r="7027" spans="1:14">
      <c r="A7027" s="74"/>
      <c r="D7027" s="70"/>
      <c r="N7027" s="70"/>
    </row>
    <row r="7028" spans="1:14">
      <c r="A7028" s="74"/>
      <c r="D7028" s="70"/>
      <c r="N7028" s="70"/>
    </row>
    <row r="7029" spans="1:14">
      <c r="A7029" s="74"/>
      <c r="D7029" s="70"/>
      <c r="N7029" s="70"/>
    </row>
    <row r="7030" spans="1:14">
      <c r="A7030" s="74"/>
      <c r="D7030" s="70"/>
      <c r="N7030" s="70"/>
    </row>
    <row r="7031" spans="1:14">
      <c r="A7031" s="74"/>
      <c r="D7031" s="70"/>
      <c r="N7031" s="70"/>
    </row>
    <row r="7032" spans="1:14">
      <c r="A7032" s="74"/>
      <c r="D7032" s="70"/>
      <c r="N7032" s="70"/>
    </row>
    <row r="7033" spans="1:14">
      <c r="A7033" s="74"/>
      <c r="D7033" s="70"/>
      <c r="N7033" s="70"/>
    </row>
    <row r="7034" spans="1:14">
      <c r="A7034" s="74"/>
      <c r="D7034" s="70"/>
      <c r="N7034" s="70"/>
    </row>
    <row r="7035" spans="1:14">
      <c r="A7035" s="74"/>
      <c r="D7035" s="70"/>
      <c r="N7035" s="70"/>
    </row>
    <row r="7036" spans="1:14">
      <c r="A7036" s="74"/>
      <c r="D7036" s="70"/>
      <c r="N7036" s="70"/>
    </row>
    <row r="7037" spans="1:14">
      <c r="A7037" s="74"/>
      <c r="D7037" s="70"/>
      <c r="N7037" s="70"/>
    </row>
    <row r="7038" spans="1:14">
      <c r="A7038" s="74"/>
      <c r="D7038" s="70"/>
      <c r="N7038" s="70"/>
    </row>
    <row r="7039" spans="1:14">
      <c r="A7039" s="74"/>
      <c r="D7039" s="70"/>
      <c r="N7039" s="70"/>
    </row>
    <row r="7040" spans="1:14">
      <c r="A7040" s="74"/>
      <c r="D7040" s="70"/>
      <c r="N7040" s="70"/>
    </row>
    <row r="7041" spans="1:14">
      <c r="A7041" s="74"/>
      <c r="D7041" s="70"/>
      <c r="N7041" s="70"/>
    </row>
    <row r="7042" spans="1:14">
      <c r="A7042" s="74"/>
      <c r="D7042" s="70"/>
      <c r="N7042" s="70"/>
    </row>
    <row r="7043" spans="1:14">
      <c r="A7043" s="74"/>
      <c r="D7043" s="70"/>
      <c r="N7043" s="70"/>
    </row>
    <row r="7044" spans="1:14">
      <c r="A7044" s="74"/>
      <c r="D7044" s="70"/>
      <c r="N7044" s="70"/>
    </row>
    <row r="7045" spans="1:14">
      <c r="A7045" s="74"/>
      <c r="D7045" s="70"/>
      <c r="N7045" s="70"/>
    </row>
    <row r="7046" spans="1:14">
      <c r="A7046" s="74"/>
      <c r="D7046" s="70"/>
      <c r="N7046" s="70"/>
    </row>
    <row r="7047" spans="1:14">
      <c r="A7047" s="74"/>
      <c r="D7047" s="70"/>
      <c r="N7047" s="70"/>
    </row>
    <row r="7048" spans="1:14">
      <c r="A7048" s="74"/>
      <c r="D7048" s="70"/>
      <c r="N7048" s="70"/>
    </row>
    <row r="7049" spans="1:14">
      <c r="A7049" s="74"/>
      <c r="D7049" s="70"/>
      <c r="N7049" s="70"/>
    </row>
    <row r="7050" spans="1:14">
      <c r="A7050" s="74"/>
      <c r="D7050" s="70"/>
      <c r="N7050" s="70"/>
    </row>
    <row r="7051" spans="1:14">
      <c r="A7051" s="74"/>
      <c r="D7051" s="70"/>
      <c r="N7051" s="70"/>
    </row>
    <row r="7052" spans="1:14">
      <c r="A7052" s="74"/>
      <c r="D7052" s="70"/>
      <c r="N7052" s="70"/>
    </row>
    <row r="7053" spans="1:14">
      <c r="A7053" s="74"/>
      <c r="D7053" s="70"/>
      <c r="N7053" s="70"/>
    </row>
    <row r="7054" spans="1:14">
      <c r="A7054" s="74"/>
      <c r="D7054" s="70"/>
      <c r="N7054" s="70"/>
    </row>
    <row r="7055" spans="1:14">
      <c r="A7055" s="74"/>
      <c r="D7055" s="70"/>
      <c r="N7055" s="70"/>
    </row>
    <row r="7056" spans="1:14">
      <c r="A7056" s="74"/>
      <c r="D7056" s="70"/>
      <c r="N7056" s="70"/>
    </row>
    <row r="7057" spans="1:14">
      <c r="A7057" s="74"/>
      <c r="D7057" s="70"/>
      <c r="N7057" s="70"/>
    </row>
    <row r="7058" spans="1:14">
      <c r="A7058" s="74"/>
      <c r="D7058" s="70"/>
      <c r="N7058" s="70"/>
    </row>
    <row r="7059" spans="1:14">
      <c r="A7059" s="74"/>
      <c r="D7059" s="70"/>
      <c r="N7059" s="70"/>
    </row>
    <row r="7060" spans="1:14">
      <c r="A7060" s="74"/>
      <c r="D7060" s="70"/>
      <c r="N7060" s="70"/>
    </row>
    <row r="7061" spans="1:14">
      <c r="A7061" s="74"/>
      <c r="D7061" s="70"/>
      <c r="N7061" s="70"/>
    </row>
    <row r="7062" spans="1:14">
      <c r="A7062" s="74"/>
      <c r="D7062" s="70"/>
      <c r="N7062" s="70"/>
    </row>
    <row r="7063" spans="1:14">
      <c r="A7063" s="74"/>
      <c r="D7063" s="70"/>
      <c r="N7063" s="70"/>
    </row>
    <row r="7064" spans="1:14">
      <c r="A7064" s="74"/>
      <c r="D7064" s="70"/>
      <c r="N7064" s="70"/>
    </row>
    <row r="7065" spans="1:14">
      <c r="A7065" s="74"/>
      <c r="D7065" s="70"/>
      <c r="N7065" s="70"/>
    </row>
    <row r="7066" spans="1:14">
      <c r="A7066" s="74"/>
      <c r="D7066" s="70"/>
      <c r="N7066" s="70"/>
    </row>
    <row r="7067" spans="1:14">
      <c r="A7067" s="74"/>
      <c r="D7067" s="70"/>
      <c r="N7067" s="70"/>
    </row>
    <row r="7068" spans="1:14">
      <c r="A7068" s="74"/>
      <c r="D7068" s="70"/>
      <c r="N7068" s="70"/>
    </row>
    <row r="7069" spans="1:14">
      <c r="A7069" s="74"/>
      <c r="D7069" s="70"/>
      <c r="N7069" s="70"/>
    </row>
    <row r="7070" spans="1:14">
      <c r="A7070" s="74"/>
      <c r="D7070" s="70"/>
      <c r="N7070" s="70"/>
    </row>
    <row r="7071" spans="1:14">
      <c r="A7071" s="74"/>
      <c r="D7071" s="70"/>
      <c r="N7071" s="70"/>
    </row>
    <row r="7072" spans="1:14">
      <c r="A7072" s="74"/>
      <c r="D7072" s="70"/>
      <c r="N7072" s="70"/>
    </row>
    <row r="7073" spans="1:14">
      <c r="A7073" s="74"/>
      <c r="D7073" s="70"/>
      <c r="N7073" s="70"/>
    </row>
    <row r="7074" spans="1:14">
      <c r="A7074" s="74"/>
      <c r="D7074" s="70"/>
      <c r="N7074" s="70"/>
    </row>
    <row r="7075" spans="1:14">
      <c r="A7075" s="74"/>
      <c r="D7075" s="70"/>
      <c r="N7075" s="70"/>
    </row>
    <row r="7076" spans="1:14">
      <c r="A7076" s="74"/>
      <c r="D7076" s="70"/>
      <c r="N7076" s="70"/>
    </row>
    <row r="7077" spans="1:14">
      <c r="A7077" s="74"/>
      <c r="D7077" s="70"/>
      <c r="N7077" s="70"/>
    </row>
    <row r="7078" spans="1:14">
      <c r="A7078" s="74"/>
      <c r="D7078" s="70"/>
      <c r="N7078" s="70"/>
    </row>
    <row r="7079" spans="1:14">
      <c r="A7079" s="74"/>
      <c r="D7079" s="70"/>
      <c r="N7079" s="70"/>
    </row>
    <row r="7080" spans="1:14">
      <c r="A7080" s="74"/>
      <c r="D7080" s="70"/>
      <c r="N7080" s="70"/>
    </row>
    <row r="7081" spans="1:14">
      <c r="A7081" s="74"/>
      <c r="D7081" s="70"/>
      <c r="N7081" s="70"/>
    </row>
    <row r="7082" spans="1:14">
      <c r="A7082" s="74"/>
      <c r="D7082" s="70"/>
      <c r="N7082" s="70"/>
    </row>
    <row r="7083" spans="1:14">
      <c r="A7083" s="74"/>
      <c r="D7083" s="70"/>
      <c r="N7083" s="70"/>
    </row>
    <row r="7084" spans="1:14">
      <c r="A7084" s="74"/>
      <c r="D7084" s="70"/>
      <c r="N7084" s="70"/>
    </row>
    <row r="7085" spans="1:14">
      <c r="A7085" s="74"/>
      <c r="D7085" s="70"/>
      <c r="N7085" s="70"/>
    </row>
    <row r="7086" spans="1:14">
      <c r="A7086" s="74"/>
      <c r="D7086" s="70"/>
      <c r="N7086" s="70"/>
    </row>
    <row r="7087" spans="1:14">
      <c r="A7087" s="74"/>
      <c r="D7087" s="70"/>
      <c r="N7087" s="70"/>
    </row>
    <row r="7088" spans="1:14">
      <c r="A7088" s="74"/>
      <c r="D7088" s="70"/>
      <c r="N7088" s="70"/>
    </row>
    <row r="7089" spans="1:14">
      <c r="A7089" s="74"/>
      <c r="D7089" s="70"/>
      <c r="N7089" s="70"/>
    </row>
    <row r="7090" spans="1:14">
      <c r="A7090" s="74"/>
      <c r="D7090" s="70"/>
      <c r="N7090" s="70"/>
    </row>
    <row r="7091" spans="1:14">
      <c r="A7091" s="74"/>
      <c r="D7091" s="70"/>
      <c r="N7091" s="70"/>
    </row>
    <row r="7092" spans="1:14">
      <c r="A7092" s="74"/>
      <c r="D7092" s="70"/>
      <c r="N7092" s="70"/>
    </row>
    <row r="7093" spans="1:14">
      <c r="A7093" s="74"/>
      <c r="D7093" s="70"/>
      <c r="N7093" s="70"/>
    </row>
    <row r="7094" spans="1:14">
      <c r="A7094" s="74"/>
      <c r="D7094" s="70"/>
      <c r="N7094" s="70"/>
    </row>
    <row r="7095" spans="1:14">
      <c r="A7095" s="74"/>
      <c r="D7095" s="70"/>
      <c r="N7095" s="70"/>
    </row>
    <row r="7096" spans="1:14">
      <c r="A7096" s="74"/>
      <c r="D7096" s="70"/>
      <c r="N7096" s="70"/>
    </row>
    <row r="7097" spans="1:14">
      <c r="A7097" s="74"/>
      <c r="D7097" s="70"/>
      <c r="N7097" s="70"/>
    </row>
    <row r="7098" spans="1:14">
      <c r="A7098" s="74"/>
      <c r="D7098" s="70"/>
      <c r="N7098" s="70"/>
    </row>
    <row r="7099" spans="1:14">
      <c r="A7099" s="74"/>
      <c r="D7099" s="70"/>
      <c r="N7099" s="70"/>
    </row>
    <row r="7100" spans="1:14">
      <c r="A7100" s="74"/>
      <c r="D7100" s="70"/>
      <c r="N7100" s="70"/>
    </row>
    <row r="7101" spans="1:14">
      <c r="A7101" s="74"/>
      <c r="D7101" s="70"/>
      <c r="N7101" s="70"/>
    </row>
    <row r="7102" spans="1:14">
      <c r="A7102" s="74"/>
      <c r="D7102" s="70"/>
      <c r="N7102" s="70"/>
    </row>
    <row r="7103" spans="1:14">
      <c r="A7103" s="74"/>
      <c r="D7103" s="70"/>
      <c r="N7103" s="70"/>
    </row>
    <row r="7104" spans="1:14">
      <c r="A7104" s="74"/>
      <c r="D7104" s="70"/>
      <c r="N7104" s="70"/>
    </row>
    <row r="7105" spans="1:14">
      <c r="A7105" s="74"/>
      <c r="D7105" s="70"/>
      <c r="N7105" s="70"/>
    </row>
    <row r="7106" spans="1:14">
      <c r="A7106" s="74"/>
      <c r="D7106" s="70"/>
      <c r="N7106" s="70"/>
    </row>
    <row r="7107" spans="1:14">
      <c r="A7107" s="74"/>
      <c r="D7107" s="70"/>
      <c r="N7107" s="70"/>
    </row>
    <row r="7108" spans="1:14">
      <c r="A7108" s="74"/>
      <c r="D7108" s="70"/>
      <c r="N7108" s="70"/>
    </row>
    <row r="7109" spans="1:14">
      <c r="A7109" s="74"/>
      <c r="D7109" s="70"/>
      <c r="N7109" s="70"/>
    </row>
    <row r="7110" spans="1:14">
      <c r="A7110" s="74"/>
      <c r="D7110" s="70"/>
      <c r="N7110" s="70"/>
    </row>
    <row r="7111" spans="1:14">
      <c r="A7111" s="74"/>
      <c r="D7111" s="70"/>
      <c r="N7111" s="70"/>
    </row>
    <row r="7112" spans="1:14">
      <c r="A7112" s="74"/>
      <c r="D7112" s="70"/>
      <c r="N7112" s="70"/>
    </row>
    <row r="7113" spans="1:14">
      <c r="A7113" s="74"/>
      <c r="D7113" s="70"/>
      <c r="N7113" s="70"/>
    </row>
    <row r="7114" spans="1:14">
      <c r="A7114" s="74"/>
      <c r="D7114" s="70"/>
      <c r="N7114" s="70"/>
    </row>
    <row r="7115" spans="1:14">
      <c r="A7115" s="74"/>
      <c r="D7115" s="70"/>
      <c r="N7115" s="70"/>
    </row>
    <row r="7116" spans="1:14">
      <c r="A7116" s="74"/>
      <c r="D7116" s="70"/>
      <c r="N7116" s="70"/>
    </row>
    <row r="7117" spans="1:14">
      <c r="A7117" s="74"/>
      <c r="D7117" s="70"/>
      <c r="N7117" s="70"/>
    </row>
    <row r="7118" spans="1:14">
      <c r="A7118" s="74"/>
      <c r="D7118" s="70"/>
      <c r="N7118" s="70"/>
    </row>
    <row r="7119" spans="1:14">
      <c r="A7119" s="74"/>
      <c r="D7119" s="70"/>
      <c r="N7119" s="70"/>
    </row>
    <row r="7120" spans="1:14">
      <c r="A7120" s="74"/>
      <c r="D7120" s="70"/>
      <c r="N7120" s="70"/>
    </row>
    <row r="7121" spans="1:14">
      <c r="A7121" s="74"/>
      <c r="D7121" s="70"/>
      <c r="N7121" s="70"/>
    </row>
    <row r="7122" spans="1:14">
      <c r="A7122" s="74"/>
      <c r="D7122" s="70"/>
      <c r="N7122" s="70"/>
    </row>
    <row r="7123" spans="1:14">
      <c r="A7123" s="74"/>
      <c r="D7123" s="70"/>
      <c r="N7123" s="70"/>
    </row>
    <row r="7124" spans="1:14">
      <c r="A7124" s="74"/>
      <c r="D7124" s="70"/>
      <c r="N7124" s="70"/>
    </row>
    <row r="7125" spans="1:14">
      <c r="A7125" s="74"/>
      <c r="D7125" s="70"/>
      <c r="N7125" s="70"/>
    </row>
    <row r="7126" spans="1:14">
      <c r="A7126" s="74"/>
      <c r="D7126" s="70"/>
      <c r="N7126" s="70"/>
    </row>
    <row r="7127" spans="1:14">
      <c r="A7127" s="74"/>
      <c r="D7127" s="70"/>
      <c r="N7127" s="70"/>
    </row>
    <row r="7128" spans="1:14">
      <c r="A7128" s="74"/>
      <c r="D7128" s="70"/>
      <c r="N7128" s="70"/>
    </row>
    <row r="7129" spans="1:14">
      <c r="A7129" s="74"/>
      <c r="D7129" s="70"/>
      <c r="N7129" s="70"/>
    </row>
    <row r="7130" spans="1:14">
      <c r="A7130" s="74"/>
      <c r="D7130" s="70"/>
      <c r="N7130" s="70"/>
    </row>
    <row r="7131" spans="1:14">
      <c r="A7131" s="74"/>
      <c r="D7131" s="70"/>
      <c r="N7131" s="70"/>
    </row>
    <row r="7132" spans="1:14">
      <c r="A7132" s="74"/>
      <c r="D7132" s="70"/>
      <c r="N7132" s="70"/>
    </row>
    <row r="7133" spans="1:14">
      <c r="A7133" s="74"/>
      <c r="D7133" s="70"/>
      <c r="N7133" s="70"/>
    </row>
    <row r="7134" spans="1:14">
      <c r="A7134" s="74"/>
      <c r="D7134" s="70"/>
      <c r="N7134" s="70"/>
    </row>
    <row r="7135" spans="1:14">
      <c r="A7135" s="74"/>
      <c r="D7135" s="70"/>
      <c r="N7135" s="70"/>
    </row>
    <row r="7136" spans="1:14">
      <c r="A7136" s="74"/>
      <c r="D7136" s="70"/>
      <c r="N7136" s="70"/>
    </row>
    <row r="7137" spans="1:14">
      <c r="A7137" s="74"/>
      <c r="D7137" s="70"/>
      <c r="N7137" s="70"/>
    </row>
    <row r="7138" spans="1:14">
      <c r="A7138" s="74"/>
      <c r="D7138" s="70"/>
      <c r="N7138" s="70"/>
    </row>
    <row r="7139" spans="1:14">
      <c r="A7139" s="74"/>
      <c r="D7139" s="70"/>
      <c r="N7139" s="70"/>
    </row>
    <row r="7140" spans="1:14">
      <c r="A7140" s="74"/>
      <c r="D7140" s="70"/>
      <c r="N7140" s="70"/>
    </row>
    <row r="7141" spans="1:14">
      <c r="A7141" s="74"/>
      <c r="D7141" s="70"/>
      <c r="N7141" s="70"/>
    </row>
    <row r="7142" spans="1:14">
      <c r="A7142" s="74"/>
      <c r="D7142" s="70"/>
      <c r="N7142" s="70"/>
    </row>
    <row r="7143" spans="1:14">
      <c r="A7143" s="74"/>
      <c r="D7143" s="70"/>
      <c r="N7143" s="70"/>
    </row>
    <row r="7144" spans="1:14">
      <c r="A7144" s="74"/>
      <c r="D7144" s="70"/>
      <c r="N7144" s="70"/>
    </row>
    <row r="7145" spans="1:14">
      <c r="A7145" s="74"/>
      <c r="D7145" s="70"/>
      <c r="N7145" s="70"/>
    </row>
    <row r="7146" spans="1:14">
      <c r="A7146" s="74"/>
      <c r="D7146" s="70"/>
      <c r="N7146" s="70"/>
    </row>
    <row r="7147" spans="1:14">
      <c r="A7147" s="74"/>
      <c r="D7147" s="70"/>
      <c r="N7147" s="70"/>
    </row>
    <row r="7148" spans="1:14">
      <c r="A7148" s="74"/>
      <c r="D7148" s="70"/>
      <c r="N7148" s="70"/>
    </row>
    <row r="7149" spans="1:14">
      <c r="A7149" s="74"/>
      <c r="D7149" s="70"/>
      <c r="N7149" s="70"/>
    </row>
    <row r="7150" spans="1:14">
      <c r="A7150" s="74"/>
      <c r="D7150" s="70"/>
      <c r="N7150" s="70"/>
    </row>
    <row r="7151" spans="1:14">
      <c r="A7151" s="74"/>
      <c r="D7151" s="70"/>
      <c r="N7151" s="70"/>
    </row>
    <row r="7152" spans="1:14">
      <c r="A7152" s="74"/>
      <c r="D7152" s="70"/>
      <c r="N7152" s="70"/>
    </row>
    <row r="7153" spans="1:14">
      <c r="A7153" s="74"/>
      <c r="D7153" s="70"/>
      <c r="N7153" s="70"/>
    </row>
    <row r="7154" spans="1:14">
      <c r="A7154" s="74"/>
      <c r="D7154" s="70"/>
      <c r="N7154" s="70"/>
    </row>
    <row r="7155" spans="1:14">
      <c r="A7155" s="74"/>
      <c r="D7155" s="70"/>
      <c r="N7155" s="70"/>
    </row>
    <row r="7156" spans="1:14">
      <c r="A7156" s="74"/>
      <c r="D7156" s="70"/>
      <c r="N7156" s="70"/>
    </row>
    <row r="7157" spans="1:14">
      <c r="A7157" s="74"/>
      <c r="D7157" s="70"/>
      <c r="N7157" s="70"/>
    </row>
    <row r="7158" spans="1:14">
      <c r="A7158" s="74"/>
      <c r="D7158" s="70"/>
      <c r="N7158" s="70"/>
    </row>
    <row r="7159" spans="1:14">
      <c r="A7159" s="74"/>
      <c r="D7159" s="70"/>
      <c r="N7159" s="70"/>
    </row>
    <row r="7160" spans="1:14">
      <c r="A7160" s="74"/>
      <c r="D7160" s="70"/>
      <c r="N7160" s="70"/>
    </row>
    <row r="7161" spans="1:14">
      <c r="A7161" s="74"/>
      <c r="D7161" s="70"/>
      <c r="N7161" s="70"/>
    </row>
    <row r="7162" spans="1:14">
      <c r="A7162" s="74"/>
      <c r="D7162" s="70"/>
      <c r="N7162" s="70"/>
    </row>
    <row r="7163" spans="1:14">
      <c r="A7163" s="74"/>
      <c r="D7163" s="70"/>
      <c r="N7163" s="70"/>
    </row>
    <row r="7164" spans="1:14">
      <c r="A7164" s="74"/>
      <c r="D7164" s="70"/>
      <c r="N7164" s="70"/>
    </row>
    <row r="7165" spans="1:14">
      <c r="A7165" s="74"/>
      <c r="D7165" s="70"/>
      <c r="N7165" s="70"/>
    </row>
    <row r="7166" spans="1:14">
      <c r="A7166" s="74"/>
      <c r="D7166" s="70"/>
      <c r="N7166" s="70"/>
    </row>
    <row r="7167" spans="1:14">
      <c r="A7167" s="74"/>
      <c r="D7167" s="70"/>
      <c r="N7167" s="70"/>
    </row>
    <row r="7168" spans="1:14">
      <c r="A7168" s="74"/>
      <c r="D7168" s="70"/>
      <c r="N7168" s="70"/>
    </row>
    <row r="7169" spans="1:14">
      <c r="A7169" s="74"/>
      <c r="D7169" s="70"/>
      <c r="N7169" s="70"/>
    </row>
    <row r="7170" spans="1:14">
      <c r="A7170" s="74"/>
      <c r="D7170" s="70"/>
      <c r="N7170" s="70"/>
    </row>
    <row r="7171" spans="1:14">
      <c r="A7171" s="74"/>
      <c r="D7171" s="70"/>
      <c r="N7171" s="70"/>
    </row>
    <row r="7172" spans="1:14">
      <c r="A7172" s="74"/>
      <c r="D7172" s="70"/>
      <c r="N7172" s="70"/>
    </row>
    <row r="7173" spans="1:14">
      <c r="A7173" s="74"/>
      <c r="D7173" s="70"/>
      <c r="N7173" s="70"/>
    </row>
    <row r="7174" spans="1:14">
      <c r="A7174" s="74"/>
      <c r="D7174" s="70"/>
      <c r="N7174" s="70"/>
    </row>
    <row r="7175" spans="1:14">
      <c r="A7175" s="74"/>
      <c r="D7175" s="70"/>
      <c r="N7175" s="70"/>
    </row>
    <row r="7176" spans="1:14">
      <c r="A7176" s="74"/>
      <c r="D7176" s="70"/>
      <c r="N7176" s="70"/>
    </row>
    <row r="7177" spans="1:14">
      <c r="A7177" s="74"/>
      <c r="D7177" s="70"/>
      <c r="N7177" s="70"/>
    </row>
    <row r="7178" spans="1:14">
      <c r="A7178" s="74"/>
      <c r="D7178" s="70"/>
      <c r="N7178" s="70"/>
    </row>
    <row r="7179" spans="1:14">
      <c r="A7179" s="74"/>
      <c r="D7179" s="70"/>
      <c r="N7179" s="70"/>
    </row>
    <row r="7180" spans="1:14">
      <c r="A7180" s="74"/>
      <c r="D7180" s="70"/>
      <c r="N7180" s="70"/>
    </row>
    <row r="7181" spans="1:14">
      <c r="A7181" s="74"/>
      <c r="D7181" s="70"/>
      <c r="N7181" s="70"/>
    </row>
    <row r="7182" spans="1:14">
      <c r="A7182" s="74"/>
      <c r="D7182" s="70"/>
      <c r="N7182" s="70"/>
    </row>
    <row r="7183" spans="1:14">
      <c r="A7183" s="74"/>
      <c r="D7183" s="70"/>
      <c r="N7183" s="70"/>
    </row>
    <row r="7184" spans="1:14">
      <c r="A7184" s="74"/>
      <c r="D7184" s="70"/>
      <c r="N7184" s="70"/>
    </row>
    <row r="7185" spans="1:14">
      <c r="A7185" s="74"/>
      <c r="D7185" s="70"/>
      <c r="N7185" s="70"/>
    </row>
    <row r="7186" spans="1:14">
      <c r="A7186" s="74"/>
      <c r="D7186" s="70"/>
      <c r="N7186" s="70"/>
    </row>
    <row r="7187" spans="1:14">
      <c r="A7187" s="74"/>
      <c r="D7187" s="70"/>
      <c r="N7187" s="70"/>
    </row>
    <row r="7188" spans="1:14">
      <c r="A7188" s="74"/>
      <c r="D7188" s="70"/>
      <c r="N7188" s="70"/>
    </row>
    <row r="7189" spans="1:14">
      <c r="A7189" s="74"/>
      <c r="D7189" s="70"/>
      <c r="N7189" s="70"/>
    </row>
    <row r="7190" spans="1:14">
      <c r="A7190" s="74"/>
      <c r="D7190" s="70"/>
      <c r="N7190" s="70"/>
    </row>
    <row r="7191" spans="1:14">
      <c r="A7191" s="74"/>
      <c r="D7191" s="70"/>
      <c r="N7191" s="70"/>
    </row>
    <row r="7192" spans="1:14">
      <c r="A7192" s="74"/>
      <c r="D7192" s="70"/>
      <c r="N7192" s="70"/>
    </row>
    <row r="7193" spans="1:14">
      <c r="A7193" s="74"/>
      <c r="D7193" s="70"/>
      <c r="N7193" s="70"/>
    </row>
    <row r="7194" spans="1:14">
      <c r="A7194" s="74"/>
      <c r="D7194" s="70"/>
      <c r="N7194" s="70"/>
    </row>
    <row r="7195" spans="1:14">
      <c r="A7195" s="74"/>
      <c r="D7195" s="70"/>
      <c r="N7195" s="70"/>
    </row>
    <row r="7196" spans="1:14">
      <c r="A7196" s="74"/>
      <c r="D7196" s="70"/>
      <c r="N7196" s="70"/>
    </row>
    <row r="7197" spans="1:14">
      <c r="A7197" s="74"/>
      <c r="D7197" s="70"/>
      <c r="N7197" s="70"/>
    </row>
    <row r="7198" spans="1:14">
      <c r="A7198" s="74"/>
      <c r="D7198" s="70"/>
      <c r="N7198" s="70"/>
    </row>
    <row r="7199" spans="1:14">
      <c r="A7199" s="74"/>
      <c r="D7199" s="70"/>
      <c r="N7199" s="70"/>
    </row>
    <row r="7200" spans="1:14">
      <c r="A7200" s="74"/>
      <c r="D7200" s="70"/>
      <c r="N7200" s="70"/>
    </row>
    <row r="7201" spans="1:14">
      <c r="A7201" s="74"/>
      <c r="D7201" s="70"/>
      <c r="N7201" s="70"/>
    </row>
    <row r="7202" spans="1:14">
      <c r="A7202" s="74"/>
      <c r="D7202" s="70"/>
      <c r="N7202" s="70"/>
    </row>
    <row r="7203" spans="1:14">
      <c r="A7203" s="74"/>
      <c r="D7203" s="70"/>
      <c r="N7203" s="70"/>
    </row>
    <row r="7204" spans="1:14">
      <c r="A7204" s="74"/>
      <c r="D7204" s="70"/>
      <c r="N7204" s="70"/>
    </row>
    <row r="7205" spans="1:14">
      <c r="A7205" s="74"/>
      <c r="D7205" s="70"/>
      <c r="N7205" s="70"/>
    </row>
    <row r="7206" spans="1:14">
      <c r="A7206" s="74"/>
      <c r="D7206" s="70"/>
      <c r="N7206" s="70"/>
    </row>
    <row r="7207" spans="1:14">
      <c r="A7207" s="74"/>
      <c r="D7207" s="70"/>
      <c r="N7207" s="70"/>
    </row>
    <row r="7208" spans="1:14">
      <c r="A7208" s="74"/>
      <c r="D7208" s="70"/>
      <c r="N7208" s="70"/>
    </row>
    <row r="7209" spans="1:14">
      <c r="A7209" s="74"/>
      <c r="D7209" s="70"/>
      <c r="N7209" s="70"/>
    </row>
    <row r="7210" spans="1:14">
      <c r="A7210" s="74"/>
      <c r="D7210" s="70"/>
      <c r="N7210" s="70"/>
    </row>
    <row r="7211" spans="1:14">
      <c r="A7211" s="74"/>
      <c r="D7211" s="70"/>
      <c r="N7211" s="70"/>
    </row>
    <row r="7212" spans="1:14">
      <c r="A7212" s="74"/>
      <c r="D7212" s="70"/>
      <c r="N7212" s="70"/>
    </row>
    <row r="7213" spans="1:14">
      <c r="A7213" s="74"/>
      <c r="D7213" s="70"/>
      <c r="N7213" s="70"/>
    </row>
    <row r="7214" spans="1:14">
      <c r="A7214" s="74"/>
      <c r="D7214" s="70"/>
      <c r="N7214" s="70"/>
    </row>
    <row r="7215" spans="1:14">
      <c r="A7215" s="74"/>
      <c r="D7215" s="70"/>
      <c r="N7215" s="70"/>
    </row>
    <row r="7216" spans="1:14">
      <c r="A7216" s="74"/>
      <c r="D7216" s="70"/>
      <c r="N7216" s="70"/>
    </row>
    <row r="7217" spans="1:14">
      <c r="A7217" s="74"/>
      <c r="D7217" s="70"/>
      <c r="N7217" s="70"/>
    </row>
    <row r="7218" spans="1:14">
      <c r="A7218" s="74"/>
      <c r="D7218" s="70"/>
      <c r="N7218" s="70"/>
    </row>
    <row r="7219" spans="1:14">
      <c r="A7219" s="74"/>
      <c r="D7219" s="70"/>
      <c r="N7219" s="70"/>
    </row>
    <row r="7220" spans="1:14">
      <c r="A7220" s="74"/>
      <c r="D7220" s="70"/>
      <c r="N7220" s="70"/>
    </row>
    <row r="7221" spans="1:14">
      <c r="A7221" s="74"/>
      <c r="D7221" s="70"/>
      <c r="N7221" s="70"/>
    </row>
    <row r="7222" spans="1:14">
      <c r="A7222" s="74"/>
      <c r="D7222" s="70"/>
      <c r="N7222" s="70"/>
    </row>
    <row r="7223" spans="1:14">
      <c r="A7223" s="74"/>
      <c r="D7223" s="70"/>
      <c r="N7223" s="70"/>
    </row>
    <row r="7224" spans="1:14">
      <c r="A7224" s="74"/>
      <c r="D7224" s="70"/>
      <c r="N7224" s="70"/>
    </row>
    <row r="7225" spans="1:14">
      <c r="A7225" s="74"/>
      <c r="D7225" s="70"/>
      <c r="N7225" s="70"/>
    </row>
    <row r="7226" spans="1:14">
      <c r="A7226" s="74"/>
      <c r="D7226" s="70"/>
      <c r="N7226" s="70"/>
    </row>
    <row r="7227" spans="1:14">
      <c r="A7227" s="74"/>
      <c r="D7227" s="70"/>
      <c r="N7227" s="70"/>
    </row>
    <row r="7228" spans="1:14">
      <c r="A7228" s="74"/>
      <c r="D7228" s="70"/>
      <c r="N7228" s="70"/>
    </row>
    <row r="7229" spans="1:14">
      <c r="A7229" s="74"/>
      <c r="D7229" s="70"/>
      <c r="N7229" s="70"/>
    </row>
    <row r="7230" spans="1:14">
      <c r="A7230" s="74"/>
      <c r="D7230" s="70"/>
      <c r="N7230" s="70"/>
    </row>
    <row r="7231" spans="1:14">
      <c r="A7231" s="74"/>
      <c r="D7231" s="70"/>
      <c r="N7231" s="70"/>
    </row>
    <row r="7232" spans="1:14">
      <c r="A7232" s="74"/>
      <c r="D7232" s="70"/>
      <c r="N7232" s="70"/>
    </row>
    <row r="7233" spans="1:14">
      <c r="A7233" s="74"/>
      <c r="D7233" s="70"/>
      <c r="N7233" s="70"/>
    </row>
    <row r="7234" spans="1:14">
      <c r="A7234" s="74"/>
      <c r="D7234" s="70"/>
      <c r="N7234" s="70"/>
    </row>
    <row r="7235" spans="1:14">
      <c r="A7235" s="74"/>
      <c r="D7235" s="70"/>
      <c r="N7235" s="70"/>
    </row>
    <row r="7236" spans="1:14">
      <c r="A7236" s="74"/>
      <c r="D7236" s="70"/>
      <c r="N7236" s="70"/>
    </row>
    <row r="7237" spans="1:14">
      <c r="A7237" s="74"/>
      <c r="D7237" s="70"/>
      <c r="N7237" s="70"/>
    </row>
    <row r="7238" spans="1:14">
      <c r="A7238" s="74"/>
      <c r="D7238" s="70"/>
      <c r="N7238" s="70"/>
    </row>
    <row r="7239" spans="1:14">
      <c r="A7239" s="74"/>
      <c r="D7239" s="70"/>
      <c r="N7239" s="70"/>
    </row>
    <row r="7240" spans="1:14">
      <c r="A7240" s="74"/>
      <c r="D7240" s="70"/>
      <c r="N7240" s="70"/>
    </row>
    <row r="7241" spans="1:14">
      <c r="A7241" s="74"/>
      <c r="D7241" s="70"/>
      <c r="N7241" s="70"/>
    </row>
    <row r="7242" spans="1:14">
      <c r="A7242" s="74"/>
      <c r="D7242" s="70"/>
      <c r="N7242" s="70"/>
    </row>
    <row r="7243" spans="1:14">
      <c r="A7243" s="74"/>
      <c r="D7243" s="70"/>
      <c r="N7243" s="70"/>
    </row>
    <row r="7244" spans="1:14">
      <c r="A7244" s="74"/>
      <c r="D7244" s="70"/>
      <c r="N7244" s="70"/>
    </row>
    <row r="7245" spans="1:14">
      <c r="A7245" s="74"/>
      <c r="D7245" s="70"/>
      <c r="N7245" s="70"/>
    </row>
    <row r="7246" spans="1:14">
      <c r="A7246" s="74"/>
      <c r="D7246" s="70"/>
      <c r="N7246" s="70"/>
    </row>
    <row r="7247" spans="1:14">
      <c r="A7247" s="74"/>
      <c r="D7247" s="70"/>
      <c r="N7247" s="70"/>
    </row>
    <row r="7248" spans="1:14">
      <c r="A7248" s="74"/>
      <c r="D7248" s="70"/>
      <c r="N7248" s="70"/>
    </row>
    <row r="7249" spans="1:14">
      <c r="A7249" s="74"/>
      <c r="D7249" s="70"/>
      <c r="N7249" s="70"/>
    </row>
    <row r="7250" spans="1:14">
      <c r="A7250" s="74"/>
      <c r="D7250" s="70"/>
      <c r="N7250" s="70"/>
    </row>
    <row r="7251" spans="1:14">
      <c r="A7251" s="74"/>
      <c r="D7251" s="70"/>
      <c r="N7251" s="70"/>
    </row>
    <row r="7252" spans="1:14">
      <c r="A7252" s="74"/>
      <c r="D7252" s="70"/>
      <c r="N7252" s="70"/>
    </row>
    <row r="7253" spans="1:14">
      <c r="A7253" s="74"/>
      <c r="D7253" s="70"/>
      <c r="N7253" s="70"/>
    </row>
    <row r="7254" spans="1:14">
      <c r="A7254" s="74"/>
      <c r="D7254" s="70"/>
      <c r="N7254" s="70"/>
    </row>
    <row r="7255" spans="1:14">
      <c r="A7255" s="74"/>
      <c r="D7255" s="70"/>
      <c r="N7255" s="70"/>
    </row>
    <row r="7256" spans="1:14">
      <c r="A7256" s="74"/>
      <c r="D7256" s="70"/>
      <c r="N7256" s="70"/>
    </row>
    <row r="7257" spans="1:14">
      <c r="A7257" s="74"/>
      <c r="D7257" s="70"/>
      <c r="N7257" s="70"/>
    </row>
    <row r="7258" spans="1:14">
      <c r="A7258" s="74"/>
      <c r="D7258" s="70"/>
      <c r="N7258" s="70"/>
    </row>
    <row r="7259" spans="1:14">
      <c r="A7259" s="74"/>
      <c r="D7259" s="70"/>
      <c r="N7259" s="70"/>
    </row>
    <row r="7260" spans="1:14">
      <c r="A7260" s="74"/>
      <c r="D7260" s="70"/>
      <c r="N7260" s="70"/>
    </row>
    <row r="7261" spans="1:14">
      <c r="A7261" s="74"/>
      <c r="D7261" s="70"/>
      <c r="N7261" s="70"/>
    </row>
    <row r="7262" spans="1:14">
      <c r="A7262" s="74"/>
      <c r="D7262" s="70"/>
      <c r="N7262" s="70"/>
    </row>
    <row r="7263" spans="1:14">
      <c r="A7263" s="74"/>
      <c r="D7263" s="70"/>
      <c r="N7263" s="70"/>
    </row>
    <row r="7264" spans="1:14">
      <c r="A7264" s="74"/>
      <c r="D7264" s="70"/>
      <c r="N7264" s="70"/>
    </row>
    <row r="7265" spans="1:14">
      <c r="A7265" s="74"/>
      <c r="D7265" s="70"/>
      <c r="N7265" s="70"/>
    </row>
    <row r="7266" spans="1:14">
      <c r="A7266" s="74"/>
      <c r="D7266" s="70"/>
      <c r="N7266" s="70"/>
    </row>
    <row r="7267" spans="1:14">
      <c r="A7267" s="74"/>
      <c r="D7267" s="70"/>
      <c r="N7267" s="70"/>
    </row>
    <row r="7268" spans="1:14">
      <c r="A7268" s="74"/>
      <c r="D7268" s="70"/>
      <c r="N7268" s="70"/>
    </row>
    <row r="7269" spans="1:14">
      <c r="A7269" s="74"/>
      <c r="D7269" s="70"/>
      <c r="N7269" s="70"/>
    </row>
    <row r="7270" spans="1:14">
      <c r="A7270" s="74"/>
      <c r="D7270" s="70"/>
      <c r="N7270" s="70"/>
    </row>
    <row r="7271" spans="1:14">
      <c r="A7271" s="74"/>
      <c r="D7271" s="70"/>
      <c r="N7271" s="70"/>
    </row>
    <row r="7272" spans="1:14">
      <c r="A7272" s="74"/>
      <c r="D7272" s="70"/>
      <c r="N7272" s="70"/>
    </row>
    <row r="7273" spans="1:14">
      <c r="A7273" s="74"/>
      <c r="D7273" s="70"/>
      <c r="N7273" s="70"/>
    </row>
    <row r="7274" spans="1:14">
      <c r="A7274" s="74"/>
      <c r="D7274" s="70"/>
      <c r="N7274" s="70"/>
    </row>
    <row r="7275" spans="1:14">
      <c r="A7275" s="74"/>
      <c r="D7275" s="70"/>
      <c r="N7275" s="70"/>
    </row>
    <row r="7276" spans="1:14">
      <c r="A7276" s="74"/>
      <c r="D7276" s="70"/>
      <c r="N7276" s="70"/>
    </row>
    <row r="7277" spans="1:14">
      <c r="A7277" s="74"/>
      <c r="D7277" s="70"/>
      <c r="N7277" s="70"/>
    </row>
    <row r="7278" spans="1:14">
      <c r="A7278" s="74"/>
      <c r="D7278" s="70"/>
      <c r="N7278" s="70"/>
    </row>
    <row r="7279" spans="1:14">
      <c r="A7279" s="74"/>
      <c r="D7279" s="70"/>
      <c r="N7279" s="70"/>
    </row>
    <row r="7280" spans="1:14">
      <c r="A7280" s="74"/>
      <c r="D7280" s="70"/>
      <c r="N7280" s="70"/>
    </row>
    <row r="7281" spans="1:14">
      <c r="A7281" s="74"/>
      <c r="D7281" s="70"/>
      <c r="N7281" s="70"/>
    </row>
    <row r="7282" spans="1:14">
      <c r="A7282" s="74"/>
      <c r="D7282" s="70"/>
      <c r="N7282" s="70"/>
    </row>
    <row r="7283" spans="1:14">
      <c r="A7283" s="74"/>
      <c r="D7283" s="70"/>
      <c r="N7283" s="70"/>
    </row>
    <row r="7284" spans="1:14">
      <c r="A7284" s="74"/>
      <c r="D7284" s="70"/>
      <c r="N7284" s="70"/>
    </row>
    <row r="7285" spans="1:14">
      <c r="A7285" s="74"/>
      <c r="D7285" s="70"/>
      <c r="N7285" s="70"/>
    </row>
    <row r="7286" spans="1:14">
      <c r="A7286" s="74"/>
      <c r="D7286" s="70"/>
      <c r="N7286" s="70"/>
    </row>
    <row r="7287" spans="1:14">
      <c r="A7287" s="74"/>
      <c r="D7287" s="70"/>
      <c r="N7287" s="70"/>
    </row>
    <row r="7288" spans="1:14">
      <c r="A7288" s="74"/>
      <c r="D7288" s="70"/>
      <c r="N7288" s="70"/>
    </row>
    <row r="7289" spans="1:14">
      <c r="A7289" s="74"/>
      <c r="D7289" s="70"/>
      <c r="N7289" s="70"/>
    </row>
    <row r="7290" spans="1:14">
      <c r="A7290" s="74"/>
      <c r="D7290" s="70"/>
      <c r="N7290" s="70"/>
    </row>
    <row r="7291" spans="1:14">
      <c r="A7291" s="74"/>
      <c r="D7291" s="70"/>
      <c r="N7291" s="70"/>
    </row>
    <row r="7292" spans="1:14">
      <c r="A7292" s="74"/>
      <c r="D7292" s="70"/>
      <c r="N7292" s="70"/>
    </row>
    <row r="7293" spans="1:14">
      <c r="A7293" s="74"/>
      <c r="D7293" s="70"/>
      <c r="N7293" s="70"/>
    </row>
    <row r="7294" spans="1:14">
      <c r="A7294" s="74"/>
      <c r="D7294" s="70"/>
      <c r="N7294" s="70"/>
    </row>
    <row r="7295" spans="1:14">
      <c r="A7295" s="74"/>
      <c r="D7295" s="70"/>
      <c r="N7295" s="70"/>
    </row>
    <row r="7296" spans="1:14">
      <c r="A7296" s="74"/>
      <c r="D7296" s="70"/>
      <c r="N7296" s="70"/>
    </row>
    <row r="7297" spans="1:14">
      <c r="A7297" s="74"/>
      <c r="D7297" s="70"/>
      <c r="N7297" s="70"/>
    </row>
    <row r="7298" spans="1:14">
      <c r="A7298" s="74"/>
      <c r="D7298" s="70"/>
      <c r="N7298" s="70"/>
    </row>
    <row r="7299" spans="1:14">
      <c r="A7299" s="74"/>
      <c r="D7299" s="70"/>
      <c r="N7299" s="70"/>
    </row>
    <row r="7300" spans="1:14">
      <c r="A7300" s="74"/>
      <c r="D7300" s="70"/>
      <c r="N7300" s="70"/>
    </row>
    <row r="7301" spans="1:14">
      <c r="A7301" s="74"/>
      <c r="D7301" s="70"/>
      <c r="N7301" s="70"/>
    </row>
    <row r="7302" spans="1:14">
      <c r="A7302" s="74"/>
      <c r="D7302" s="70"/>
      <c r="N7302" s="70"/>
    </row>
    <row r="7303" spans="1:14">
      <c r="A7303" s="74"/>
      <c r="D7303" s="70"/>
      <c r="N7303" s="70"/>
    </row>
    <row r="7304" spans="1:14">
      <c r="A7304" s="74"/>
      <c r="D7304" s="70"/>
      <c r="N7304" s="70"/>
    </row>
    <row r="7305" spans="1:14">
      <c r="A7305" s="74"/>
      <c r="D7305" s="70"/>
      <c r="N7305" s="70"/>
    </row>
    <row r="7306" spans="1:14">
      <c r="A7306" s="74"/>
      <c r="D7306" s="70"/>
      <c r="N7306" s="70"/>
    </row>
    <row r="7307" spans="1:14">
      <c r="A7307" s="74"/>
      <c r="D7307" s="70"/>
      <c r="N7307" s="70"/>
    </row>
    <row r="7308" spans="1:14">
      <c r="A7308" s="74"/>
      <c r="D7308" s="70"/>
      <c r="N7308" s="70"/>
    </row>
    <row r="7309" spans="1:14">
      <c r="A7309" s="74"/>
      <c r="D7309" s="70"/>
      <c r="N7309" s="70"/>
    </row>
    <row r="7310" spans="1:14">
      <c r="A7310" s="74"/>
      <c r="D7310" s="70"/>
      <c r="N7310" s="70"/>
    </row>
    <row r="7311" spans="1:14">
      <c r="A7311" s="74"/>
      <c r="D7311" s="70"/>
      <c r="N7311" s="70"/>
    </row>
    <row r="7312" spans="1:14">
      <c r="A7312" s="74"/>
      <c r="D7312" s="70"/>
      <c r="N7312" s="70"/>
    </row>
    <row r="7313" spans="1:14">
      <c r="A7313" s="74"/>
      <c r="D7313" s="70"/>
      <c r="N7313" s="70"/>
    </row>
    <row r="7314" spans="1:14">
      <c r="A7314" s="74"/>
      <c r="D7314" s="70"/>
      <c r="N7314" s="70"/>
    </row>
    <row r="7315" spans="1:14">
      <c r="A7315" s="74"/>
      <c r="D7315" s="70"/>
      <c r="N7315" s="70"/>
    </row>
    <row r="7316" spans="1:14">
      <c r="A7316" s="74"/>
      <c r="D7316" s="70"/>
      <c r="N7316" s="70"/>
    </row>
    <row r="7317" spans="1:14">
      <c r="A7317" s="74"/>
      <c r="D7317" s="70"/>
      <c r="N7317" s="70"/>
    </row>
    <row r="7318" spans="1:14">
      <c r="A7318" s="74"/>
      <c r="D7318" s="70"/>
      <c r="N7318" s="70"/>
    </row>
    <row r="7319" spans="1:14">
      <c r="A7319" s="74"/>
      <c r="D7319" s="70"/>
      <c r="N7319" s="70"/>
    </row>
    <row r="7320" spans="1:14">
      <c r="A7320" s="74"/>
      <c r="D7320" s="70"/>
      <c r="N7320" s="70"/>
    </row>
    <row r="7321" spans="1:14">
      <c r="A7321" s="74"/>
      <c r="D7321" s="70"/>
      <c r="N7321" s="70"/>
    </row>
    <row r="7322" spans="1:14">
      <c r="A7322" s="74"/>
      <c r="D7322" s="70"/>
      <c r="N7322" s="70"/>
    </row>
    <row r="7323" spans="1:14">
      <c r="A7323" s="74"/>
      <c r="D7323" s="70"/>
      <c r="N7323" s="70"/>
    </row>
    <row r="7324" spans="1:14">
      <c r="A7324" s="74"/>
      <c r="D7324" s="70"/>
      <c r="N7324" s="70"/>
    </row>
    <row r="7325" spans="1:14">
      <c r="A7325" s="74"/>
      <c r="D7325" s="70"/>
      <c r="N7325" s="70"/>
    </row>
    <row r="7326" spans="1:14">
      <c r="A7326" s="74"/>
      <c r="D7326" s="70"/>
      <c r="N7326" s="70"/>
    </row>
    <row r="7327" spans="1:14">
      <c r="A7327" s="74"/>
      <c r="D7327" s="70"/>
      <c r="N7327" s="70"/>
    </row>
    <row r="7328" spans="1:14">
      <c r="A7328" s="74"/>
      <c r="D7328" s="70"/>
      <c r="N7328" s="70"/>
    </row>
    <row r="7329" spans="1:14">
      <c r="A7329" s="74"/>
      <c r="D7329" s="70"/>
      <c r="N7329" s="70"/>
    </row>
    <row r="7330" spans="1:14">
      <c r="A7330" s="74"/>
      <c r="D7330" s="70"/>
      <c r="N7330" s="70"/>
    </row>
    <row r="7331" spans="1:14">
      <c r="A7331" s="74"/>
      <c r="D7331" s="70"/>
      <c r="N7331" s="70"/>
    </row>
    <row r="7332" spans="1:14">
      <c r="A7332" s="74"/>
      <c r="D7332" s="70"/>
      <c r="N7332" s="70"/>
    </row>
    <row r="7333" spans="1:14">
      <c r="A7333" s="74"/>
      <c r="D7333" s="70"/>
      <c r="N7333" s="70"/>
    </row>
    <row r="7334" spans="1:14">
      <c r="A7334" s="74"/>
      <c r="D7334" s="70"/>
      <c r="N7334" s="70"/>
    </row>
    <row r="7335" spans="1:14">
      <c r="A7335" s="74"/>
      <c r="D7335" s="70"/>
      <c r="N7335" s="70"/>
    </row>
    <row r="7336" spans="1:14">
      <c r="A7336" s="74"/>
      <c r="D7336" s="70"/>
      <c r="N7336" s="70"/>
    </row>
    <row r="7337" spans="1:14">
      <c r="A7337" s="74"/>
      <c r="D7337" s="70"/>
      <c r="N7337" s="70"/>
    </row>
    <row r="7338" spans="1:14">
      <c r="A7338" s="74"/>
      <c r="D7338" s="70"/>
      <c r="N7338" s="70"/>
    </row>
    <row r="7339" spans="1:14">
      <c r="A7339" s="74"/>
      <c r="D7339" s="70"/>
      <c r="N7339" s="70"/>
    </row>
    <row r="7340" spans="1:14">
      <c r="A7340" s="74"/>
      <c r="D7340" s="70"/>
      <c r="N7340" s="70"/>
    </row>
    <row r="7341" spans="1:14">
      <c r="A7341" s="74"/>
      <c r="D7341" s="70"/>
      <c r="N7341" s="70"/>
    </row>
    <row r="7342" spans="1:14">
      <c r="A7342" s="74"/>
      <c r="D7342" s="70"/>
      <c r="N7342" s="70"/>
    </row>
    <row r="7343" spans="1:14">
      <c r="A7343" s="74"/>
      <c r="D7343" s="70"/>
      <c r="N7343" s="70"/>
    </row>
    <row r="7344" spans="1:14">
      <c r="A7344" s="74"/>
      <c r="D7344" s="70"/>
      <c r="N7344" s="70"/>
    </row>
    <row r="7345" spans="1:14">
      <c r="A7345" s="74"/>
      <c r="D7345" s="70"/>
      <c r="N7345" s="70"/>
    </row>
    <row r="7346" spans="1:14">
      <c r="A7346" s="74"/>
      <c r="D7346" s="70"/>
      <c r="N7346" s="70"/>
    </row>
    <row r="7347" spans="1:14">
      <c r="A7347" s="74"/>
      <c r="D7347" s="70"/>
      <c r="N7347" s="70"/>
    </row>
    <row r="7348" spans="1:14">
      <c r="A7348" s="74"/>
      <c r="D7348" s="70"/>
      <c r="N7348" s="70"/>
    </row>
    <row r="7349" spans="1:14">
      <c r="A7349" s="74"/>
      <c r="D7349" s="70"/>
      <c r="N7349" s="70"/>
    </row>
    <row r="7350" spans="1:14">
      <c r="A7350" s="74"/>
      <c r="D7350" s="70"/>
      <c r="N7350" s="70"/>
    </row>
    <row r="7351" spans="1:14">
      <c r="A7351" s="74"/>
      <c r="D7351" s="70"/>
      <c r="N7351" s="70"/>
    </row>
    <row r="7352" spans="1:14">
      <c r="A7352" s="74"/>
      <c r="D7352" s="70"/>
      <c r="N7352" s="70"/>
    </row>
    <row r="7353" spans="1:14">
      <c r="A7353" s="74"/>
      <c r="D7353" s="70"/>
      <c r="N7353" s="70"/>
    </row>
    <row r="7354" spans="1:14">
      <c r="A7354" s="74"/>
      <c r="D7354" s="70"/>
      <c r="N7354" s="70"/>
    </row>
    <row r="7355" spans="1:14">
      <c r="A7355" s="74"/>
      <c r="D7355" s="70"/>
      <c r="N7355" s="70"/>
    </row>
    <row r="7356" spans="1:14">
      <c r="A7356" s="74"/>
      <c r="D7356" s="70"/>
      <c r="N7356" s="70"/>
    </row>
    <row r="7357" spans="1:14">
      <c r="A7357" s="74"/>
      <c r="D7357" s="70"/>
      <c r="N7357" s="70"/>
    </row>
    <row r="7358" spans="1:14">
      <c r="A7358" s="74"/>
      <c r="D7358" s="70"/>
      <c r="N7358" s="70"/>
    </row>
    <row r="7359" spans="1:14">
      <c r="A7359" s="74"/>
      <c r="D7359" s="70"/>
      <c r="N7359" s="70"/>
    </row>
    <row r="7360" spans="1:14">
      <c r="A7360" s="74"/>
      <c r="D7360" s="70"/>
      <c r="N7360" s="70"/>
    </row>
    <row r="7361" spans="1:14">
      <c r="A7361" s="74"/>
      <c r="D7361" s="70"/>
      <c r="N7361" s="70"/>
    </row>
    <row r="7362" spans="1:14">
      <c r="A7362" s="74"/>
      <c r="D7362" s="70"/>
      <c r="N7362" s="70"/>
    </row>
    <row r="7363" spans="1:14">
      <c r="A7363" s="74"/>
      <c r="D7363" s="70"/>
      <c r="N7363" s="70"/>
    </row>
    <row r="7364" spans="1:14">
      <c r="A7364" s="74"/>
      <c r="D7364" s="70"/>
      <c r="N7364" s="70"/>
    </row>
    <row r="7365" spans="1:14">
      <c r="A7365" s="74"/>
      <c r="D7365" s="70"/>
      <c r="N7365" s="70"/>
    </row>
    <row r="7366" spans="1:14">
      <c r="A7366" s="74"/>
      <c r="D7366" s="70"/>
      <c r="N7366" s="70"/>
    </row>
    <row r="7367" spans="1:14">
      <c r="A7367" s="74"/>
      <c r="D7367" s="70"/>
      <c r="N7367" s="70"/>
    </row>
    <row r="7368" spans="1:14">
      <c r="A7368" s="74"/>
      <c r="D7368" s="70"/>
      <c r="N7368" s="70"/>
    </row>
    <row r="7369" spans="1:14">
      <c r="A7369" s="74"/>
      <c r="D7369" s="70"/>
      <c r="N7369" s="70"/>
    </row>
    <row r="7370" spans="1:14">
      <c r="A7370" s="74"/>
      <c r="D7370" s="70"/>
      <c r="N7370" s="70"/>
    </row>
    <row r="7371" spans="1:14">
      <c r="A7371" s="74"/>
      <c r="D7371" s="70"/>
      <c r="N7371" s="70"/>
    </row>
    <row r="7372" spans="1:14">
      <c r="A7372" s="74"/>
      <c r="D7372" s="70"/>
      <c r="N7372" s="70"/>
    </row>
    <row r="7373" spans="1:14">
      <c r="A7373" s="74"/>
      <c r="D7373" s="70"/>
      <c r="N7373" s="70"/>
    </row>
    <row r="7374" spans="1:14">
      <c r="A7374" s="74"/>
      <c r="D7374" s="70"/>
      <c r="N7374" s="70"/>
    </row>
    <row r="7375" spans="1:14">
      <c r="A7375" s="74"/>
      <c r="D7375" s="70"/>
      <c r="N7375" s="70"/>
    </row>
    <row r="7376" spans="1:14">
      <c r="A7376" s="74"/>
      <c r="D7376" s="70"/>
      <c r="N7376" s="70"/>
    </row>
    <row r="7377" spans="1:14">
      <c r="A7377" s="74"/>
      <c r="D7377" s="70"/>
      <c r="N7377" s="70"/>
    </row>
    <row r="7378" spans="1:14">
      <c r="A7378" s="74"/>
      <c r="D7378" s="70"/>
      <c r="N7378" s="70"/>
    </row>
    <row r="7379" spans="1:14">
      <c r="A7379" s="74"/>
      <c r="D7379" s="70"/>
      <c r="N7379" s="70"/>
    </row>
    <row r="7380" spans="1:14">
      <c r="A7380" s="74"/>
      <c r="D7380" s="70"/>
      <c r="N7380" s="70"/>
    </row>
    <row r="7381" spans="1:14">
      <c r="A7381" s="74"/>
      <c r="D7381" s="70"/>
      <c r="N7381" s="70"/>
    </row>
    <row r="7382" spans="1:14">
      <c r="A7382" s="74"/>
      <c r="D7382" s="70"/>
      <c r="N7382" s="70"/>
    </row>
    <row r="7383" spans="1:14">
      <c r="A7383" s="74"/>
      <c r="D7383" s="70"/>
      <c r="N7383" s="70"/>
    </row>
    <row r="7384" spans="1:14">
      <c r="A7384" s="74"/>
      <c r="D7384" s="70"/>
      <c r="N7384" s="70"/>
    </row>
    <row r="7385" spans="1:14">
      <c r="A7385" s="74"/>
      <c r="D7385" s="70"/>
      <c r="N7385" s="70"/>
    </row>
    <row r="7386" spans="1:14">
      <c r="A7386" s="74"/>
      <c r="D7386" s="70"/>
      <c r="N7386" s="70"/>
    </row>
    <row r="7387" spans="1:14">
      <c r="A7387" s="74"/>
      <c r="D7387" s="70"/>
      <c r="N7387" s="70"/>
    </row>
    <row r="7388" spans="1:14">
      <c r="A7388" s="74"/>
      <c r="D7388" s="70"/>
      <c r="N7388" s="70"/>
    </row>
    <row r="7389" spans="1:14">
      <c r="A7389" s="74"/>
      <c r="D7389" s="70"/>
      <c r="N7389" s="70"/>
    </row>
    <row r="7390" spans="1:14">
      <c r="A7390" s="74"/>
      <c r="D7390" s="70"/>
      <c r="N7390" s="70"/>
    </row>
    <row r="7391" spans="1:14">
      <c r="A7391" s="74"/>
      <c r="D7391" s="70"/>
      <c r="N7391" s="70"/>
    </row>
    <row r="7392" spans="1:14">
      <c r="A7392" s="74"/>
      <c r="D7392" s="70"/>
      <c r="N7392" s="70"/>
    </row>
    <row r="7393" spans="1:14">
      <c r="A7393" s="74"/>
      <c r="D7393" s="70"/>
      <c r="N7393" s="70"/>
    </row>
    <row r="7394" spans="1:14">
      <c r="A7394" s="74"/>
      <c r="D7394" s="70"/>
      <c r="N7394" s="70"/>
    </row>
    <row r="7395" spans="1:14">
      <c r="A7395" s="74"/>
      <c r="D7395" s="70"/>
      <c r="N7395" s="70"/>
    </row>
    <row r="7396" spans="1:14">
      <c r="A7396" s="74"/>
      <c r="D7396" s="70"/>
      <c r="N7396" s="70"/>
    </row>
    <row r="7397" spans="1:14">
      <c r="A7397" s="74"/>
      <c r="D7397" s="70"/>
      <c r="N7397" s="70"/>
    </row>
    <row r="7398" spans="1:14">
      <c r="A7398" s="74"/>
      <c r="D7398" s="70"/>
      <c r="N7398" s="70"/>
    </row>
    <row r="7399" spans="1:14">
      <c r="A7399" s="74"/>
      <c r="D7399" s="70"/>
      <c r="N7399" s="70"/>
    </row>
    <row r="7400" spans="1:14">
      <c r="A7400" s="74"/>
      <c r="D7400" s="70"/>
      <c r="N7400" s="70"/>
    </row>
    <row r="7401" spans="1:14">
      <c r="A7401" s="74"/>
      <c r="D7401" s="70"/>
      <c r="N7401" s="70"/>
    </row>
    <row r="7402" spans="1:14">
      <c r="A7402" s="74"/>
      <c r="D7402" s="70"/>
      <c r="N7402" s="70"/>
    </row>
    <row r="7403" spans="1:14">
      <c r="A7403" s="74"/>
      <c r="D7403" s="70"/>
      <c r="N7403" s="70"/>
    </row>
    <row r="7404" spans="1:14">
      <c r="A7404" s="74"/>
      <c r="D7404" s="70"/>
      <c r="N7404" s="70"/>
    </row>
    <row r="7405" spans="1:14">
      <c r="A7405" s="74"/>
      <c r="D7405" s="70"/>
      <c r="N7405" s="70"/>
    </row>
    <row r="7406" spans="1:14">
      <c r="A7406" s="74"/>
      <c r="D7406" s="70"/>
      <c r="N7406" s="70"/>
    </row>
    <row r="7407" spans="1:14">
      <c r="A7407" s="74"/>
      <c r="D7407" s="70"/>
      <c r="N7407" s="70"/>
    </row>
    <row r="7408" spans="1:14">
      <c r="A7408" s="74"/>
      <c r="D7408" s="70"/>
      <c r="N7408" s="70"/>
    </row>
    <row r="7409" spans="1:14">
      <c r="A7409" s="74"/>
      <c r="D7409" s="70"/>
      <c r="N7409" s="70"/>
    </row>
    <row r="7410" spans="1:14">
      <c r="A7410" s="74"/>
      <c r="D7410" s="70"/>
      <c r="N7410" s="70"/>
    </row>
    <row r="7411" spans="1:14">
      <c r="A7411" s="74"/>
      <c r="D7411" s="70"/>
      <c r="N7411" s="70"/>
    </row>
    <row r="7412" spans="1:14">
      <c r="A7412" s="74"/>
      <c r="D7412" s="70"/>
      <c r="N7412" s="70"/>
    </row>
    <row r="7413" spans="1:14">
      <c r="A7413" s="74"/>
      <c r="D7413" s="70"/>
      <c r="N7413" s="70"/>
    </row>
    <row r="7414" spans="1:14">
      <c r="A7414" s="74"/>
      <c r="D7414" s="70"/>
      <c r="N7414" s="70"/>
    </row>
    <row r="7415" spans="1:14">
      <c r="A7415" s="74"/>
      <c r="D7415" s="70"/>
      <c r="N7415" s="70"/>
    </row>
    <row r="7416" spans="1:14">
      <c r="A7416" s="74"/>
      <c r="D7416" s="70"/>
      <c r="N7416" s="70"/>
    </row>
    <row r="7417" spans="1:14">
      <c r="A7417" s="74"/>
      <c r="D7417" s="70"/>
      <c r="N7417" s="70"/>
    </row>
    <row r="7418" spans="1:14">
      <c r="A7418" s="74"/>
      <c r="D7418" s="70"/>
      <c r="N7418" s="70"/>
    </row>
    <row r="7419" spans="1:14">
      <c r="A7419" s="74"/>
      <c r="D7419" s="70"/>
      <c r="N7419" s="70"/>
    </row>
    <row r="7420" spans="1:14">
      <c r="A7420" s="74"/>
      <c r="D7420" s="70"/>
      <c r="N7420" s="70"/>
    </row>
    <row r="7421" spans="1:14">
      <c r="A7421" s="74"/>
      <c r="D7421" s="70"/>
      <c r="N7421" s="70"/>
    </row>
    <row r="7422" spans="1:14">
      <c r="A7422" s="74"/>
      <c r="D7422" s="70"/>
      <c r="N7422" s="70"/>
    </row>
    <row r="7423" spans="1:14">
      <c r="A7423" s="74"/>
      <c r="D7423" s="70"/>
      <c r="N7423" s="70"/>
    </row>
    <row r="7424" spans="1:14">
      <c r="A7424" s="74"/>
      <c r="D7424" s="70"/>
      <c r="N7424" s="70"/>
    </row>
    <row r="7425" spans="1:14">
      <c r="A7425" s="74"/>
      <c r="D7425" s="70"/>
      <c r="N7425" s="70"/>
    </row>
    <row r="7426" spans="1:14">
      <c r="A7426" s="74"/>
      <c r="D7426" s="70"/>
      <c r="N7426" s="70"/>
    </row>
    <row r="7427" spans="1:14">
      <c r="A7427" s="74"/>
      <c r="D7427" s="70"/>
      <c r="N7427" s="70"/>
    </row>
    <row r="7428" spans="1:14">
      <c r="A7428" s="74"/>
      <c r="D7428" s="70"/>
      <c r="N7428" s="70"/>
    </row>
    <row r="7429" spans="1:14">
      <c r="A7429" s="74"/>
      <c r="D7429" s="70"/>
      <c r="N7429" s="70"/>
    </row>
    <row r="7430" spans="1:14">
      <c r="A7430" s="74"/>
      <c r="D7430" s="70"/>
      <c r="N7430" s="70"/>
    </row>
    <row r="7431" spans="1:14">
      <c r="A7431" s="74"/>
      <c r="D7431" s="70"/>
      <c r="N7431" s="70"/>
    </row>
    <row r="7432" spans="1:14">
      <c r="A7432" s="74"/>
      <c r="D7432" s="70"/>
      <c r="N7432" s="70"/>
    </row>
    <row r="7433" spans="1:14">
      <c r="A7433" s="74"/>
      <c r="D7433" s="70"/>
      <c r="N7433" s="70"/>
    </row>
    <row r="7434" spans="1:14">
      <c r="A7434" s="74"/>
      <c r="D7434" s="70"/>
      <c r="N7434" s="70"/>
    </row>
    <row r="7435" spans="1:14">
      <c r="A7435" s="74"/>
      <c r="D7435" s="70"/>
      <c r="N7435" s="70"/>
    </row>
    <row r="7436" spans="1:14">
      <c r="A7436" s="74"/>
      <c r="D7436" s="70"/>
      <c r="N7436" s="70"/>
    </row>
    <row r="7437" spans="1:14">
      <c r="A7437" s="74"/>
      <c r="D7437" s="70"/>
      <c r="N7437" s="70"/>
    </row>
    <row r="7438" spans="1:14">
      <c r="A7438" s="74"/>
      <c r="D7438" s="70"/>
      <c r="N7438" s="70"/>
    </row>
    <row r="7439" spans="1:14">
      <c r="A7439" s="74"/>
      <c r="D7439" s="70"/>
      <c r="N7439" s="70"/>
    </row>
    <row r="7440" spans="1:14">
      <c r="A7440" s="74"/>
      <c r="D7440" s="70"/>
      <c r="N7440" s="70"/>
    </row>
    <row r="7441" spans="1:14">
      <c r="A7441" s="74"/>
      <c r="D7441" s="70"/>
      <c r="N7441" s="70"/>
    </row>
    <row r="7442" spans="1:14">
      <c r="A7442" s="74"/>
      <c r="D7442" s="70"/>
      <c r="N7442" s="70"/>
    </row>
    <row r="7443" spans="1:14">
      <c r="A7443" s="74"/>
      <c r="D7443" s="70"/>
      <c r="N7443" s="70"/>
    </row>
    <row r="7444" spans="1:14">
      <c r="A7444" s="74"/>
      <c r="D7444" s="70"/>
      <c r="N7444" s="70"/>
    </row>
    <row r="7445" spans="1:14">
      <c r="A7445" s="74"/>
      <c r="D7445" s="70"/>
      <c r="N7445" s="70"/>
    </row>
    <row r="7446" spans="1:14">
      <c r="A7446" s="74"/>
      <c r="D7446" s="70"/>
      <c r="N7446" s="70"/>
    </row>
    <row r="7447" spans="1:14">
      <c r="A7447" s="74"/>
      <c r="D7447" s="70"/>
      <c r="N7447" s="70"/>
    </row>
    <row r="7448" spans="1:14">
      <c r="A7448" s="74"/>
      <c r="D7448" s="70"/>
      <c r="N7448" s="70"/>
    </row>
    <row r="7449" spans="1:14">
      <c r="A7449" s="74"/>
      <c r="D7449" s="70"/>
      <c r="N7449" s="70"/>
    </row>
    <row r="7450" spans="1:14">
      <c r="A7450" s="74"/>
      <c r="D7450" s="70"/>
      <c r="N7450" s="70"/>
    </row>
    <row r="7451" spans="1:14">
      <c r="A7451" s="74"/>
      <c r="D7451" s="70"/>
      <c r="N7451" s="70"/>
    </row>
    <row r="7452" spans="1:14">
      <c r="A7452" s="74"/>
      <c r="D7452" s="70"/>
      <c r="N7452" s="70"/>
    </row>
    <row r="7453" spans="1:14">
      <c r="A7453" s="74"/>
      <c r="D7453" s="70"/>
      <c r="N7453" s="70"/>
    </row>
    <row r="7454" spans="1:14">
      <c r="A7454" s="74"/>
      <c r="D7454" s="70"/>
      <c r="N7454" s="70"/>
    </row>
    <row r="7455" spans="1:14">
      <c r="A7455" s="74"/>
      <c r="D7455" s="70"/>
      <c r="N7455" s="70"/>
    </row>
    <row r="7456" spans="1:14">
      <c r="A7456" s="74"/>
      <c r="D7456" s="70"/>
      <c r="N7456" s="70"/>
    </row>
    <row r="7457" spans="1:14">
      <c r="A7457" s="74"/>
      <c r="D7457" s="70"/>
      <c r="N7457" s="70"/>
    </row>
    <row r="7458" spans="1:14">
      <c r="A7458" s="74"/>
      <c r="D7458" s="70"/>
      <c r="N7458" s="70"/>
    </row>
    <row r="7459" spans="1:14">
      <c r="A7459" s="74"/>
      <c r="D7459" s="70"/>
      <c r="N7459" s="70"/>
    </row>
    <row r="7460" spans="1:14">
      <c r="A7460" s="74"/>
      <c r="D7460" s="70"/>
      <c r="N7460" s="70"/>
    </row>
    <row r="7461" spans="1:14">
      <c r="A7461" s="74"/>
      <c r="D7461" s="70"/>
      <c r="N7461" s="70"/>
    </row>
    <row r="7462" spans="1:14">
      <c r="A7462" s="74"/>
      <c r="D7462" s="70"/>
      <c r="N7462" s="70"/>
    </row>
    <row r="7463" spans="1:14">
      <c r="A7463" s="74"/>
      <c r="D7463" s="70"/>
      <c r="N7463" s="70"/>
    </row>
    <row r="7464" spans="1:14">
      <c r="A7464" s="74"/>
      <c r="D7464" s="70"/>
      <c r="N7464" s="70"/>
    </row>
    <row r="7465" spans="1:14">
      <c r="A7465" s="74"/>
      <c r="D7465" s="70"/>
      <c r="N7465" s="70"/>
    </row>
    <row r="7466" spans="1:14">
      <c r="A7466" s="74"/>
      <c r="D7466" s="70"/>
      <c r="N7466" s="70"/>
    </row>
    <row r="7467" spans="1:14">
      <c r="A7467" s="74"/>
      <c r="D7467" s="70"/>
      <c r="N7467" s="70"/>
    </row>
    <row r="7468" spans="1:14">
      <c r="A7468" s="74"/>
      <c r="D7468" s="70"/>
      <c r="N7468" s="70"/>
    </row>
    <row r="7469" spans="1:14">
      <c r="A7469" s="74"/>
      <c r="D7469" s="70"/>
      <c r="N7469" s="70"/>
    </row>
    <row r="7470" spans="1:14">
      <c r="A7470" s="74"/>
      <c r="D7470" s="70"/>
      <c r="N7470" s="70"/>
    </row>
    <row r="7471" spans="1:14">
      <c r="A7471" s="74"/>
      <c r="D7471" s="70"/>
      <c r="N7471" s="70"/>
    </row>
    <row r="7472" spans="1:14">
      <c r="A7472" s="74"/>
      <c r="D7472" s="70"/>
      <c r="N7472" s="70"/>
    </row>
    <row r="7473" spans="1:14">
      <c r="A7473" s="74"/>
      <c r="D7473" s="70"/>
      <c r="N7473" s="70"/>
    </row>
    <row r="7474" spans="1:14">
      <c r="A7474" s="74"/>
      <c r="D7474" s="70"/>
      <c r="N7474" s="70"/>
    </row>
    <row r="7475" spans="1:14">
      <c r="A7475" s="74"/>
      <c r="D7475" s="70"/>
      <c r="N7475" s="70"/>
    </row>
    <row r="7476" spans="1:14">
      <c r="A7476" s="74"/>
      <c r="D7476" s="70"/>
      <c r="N7476" s="70"/>
    </row>
    <row r="7477" spans="1:14">
      <c r="A7477" s="74"/>
      <c r="D7477" s="70"/>
      <c r="N7477" s="70"/>
    </row>
    <row r="7478" spans="1:14">
      <c r="A7478" s="74"/>
      <c r="D7478" s="70"/>
      <c r="N7478" s="70"/>
    </row>
    <row r="7479" spans="1:14">
      <c r="A7479" s="74"/>
      <c r="D7479" s="70"/>
      <c r="N7479" s="70"/>
    </row>
    <row r="7480" spans="1:14">
      <c r="A7480" s="74"/>
      <c r="D7480" s="70"/>
      <c r="N7480" s="70"/>
    </row>
    <row r="7481" spans="1:14">
      <c r="A7481" s="74"/>
      <c r="D7481" s="70"/>
      <c r="N7481" s="70"/>
    </row>
    <row r="7482" spans="1:14">
      <c r="A7482" s="74"/>
      <c r="D7482" s="70"/>
      <c r="N7482" s="70"/>
    </row>
    <row r="7483" spans="1:14">
      <c r="A7483" s="74"/>
      <c r="D7483" s="70"/>
      <c r="N7483" s="70"/>
    </row>
    <row r="7484" spans="1:14">
      <c r="A7484" s="74"/>
      <c r="D7484" s="70"/>
      <c r="N7484" s="70"/>
    </row>
    <row r="7485" spans="1:14">
      <c r="A7485" s="74"/>
      <c r="D7485" s="70"/>
      <c r="N7485" s="70"/>
    </row>
    <row r="7486" spans="1:14">
      <c r="A7486" s="74"/>
      <c r="D7486" s="70"/>
      <c r="N7486" s="70"/>
    </row>
    <row r="7487" spans="1:14">
      <c r="A7487" s="74"/>
      <c r="D7487" s="70"/>
      <c r="N7487" s="70"/>
    </row>
    <row r="7488" spans="1:14">
      <c r="A7488" s="74"/>
      <c r="D7488" s="70"/>
      <c r="N7488" s="70"/>
    </row>
    <row r="7489" spans="1:14">
      <c r="A7489" s="74"/>
      <c r="D7489" s="70"/>
      <c r="N7489" s="70"/>
    </row>
    <row r="7490" spans="1:14">
      <c r="A7490" s="74"/>
      <c r="D7490" s="70"/>
      <c r="N7490" s="70"/>
    </row>
    <row r="7491" spans="1:14">
      <c r="A7491" s="74"/>
      <c r="D7491" s="70"/>
      <c r="N7491" s="70"/>
    </row>
    <row r="7492" spans="1:14">
      <c r="A7492" s="74"/>
      <c r="D7492" s="70"/>
      <c r="N7492" s="70"/>
    </row>
    <row r="7493" spans="1:14">
      <c r="A7493" s="74"/>
      <c r="D7493" s="70"/>
      <c r="N7493" s="70"/>
    </row>
    <row r="7494" spans="1:14">
      <c r="A7494" s="74"/>
      <c r="D7494" s="70"/>
      <c r="N7494" s="70"/>
    </row>
    <row r="7495" spans="1:14">
      <c r="A7495" s="74"/>
      <c r="D7495" s="70"/>
      <c r="N7495" s="70"/>
    </row>
    <row r="7496" spans="1:14">
      <c r="A7496" s="74"/>
      <c r="D7496" s="70"/>
      <c r="N7496" s="70"/>
    </row>
    <row r="7497" spans="1:14">
      <c r="A7497" s="74"/>
      <c r="D7497" s="70"/>
      <c r="N7497" s="70"/>
    </row>
    <row r="7498" spans="1:14">
      <c r="A7498" s="74"/>
      <c r="D7498" s="70"/>
      <c r="N7498" s="70"/>
    </row>
    <row r="7499" spans="1:14">
      <c r="A7499" s="74"/>
      <c r="D7499" s="70"/>
      <c r="N7499" s="70"/>
    </row>
    <row r="7500" spans="1:14">
      <c r="A7500" s="74"/>
      <c r="D7500" s="70"/>
      <c r="N7500" s="70"/>
    </row>
    <row r="7501" spans="1:14">
      <c r="A7501" s="74"/>
      <c r="D7501" s="70"/>
      <c r="N7501" s="70"/>
    </row>
    <row r="7502" spans="1:14">
      <c r="A7502" s="74"/>
      <c r="D7502" s="70"/>
      <c r="N7502" s="70"/>
    </row>
    <row r="7503" spans="1:14">
      <c r="A7503" s="74"/>
      <c r="D7503" s="70"/>
      <c r="N7503" s="70"/>
    </row>
    <row r="7504" spans="1:14">
      <c r="A7504" s="74"/>
      <c r="D7504" s="70"/>
      <c r="N7504" s="70"/>
    </row>
    <row r="7505" spans="1:14">
      <c r="A7505" s="74"/>
      <c r="D7505" s="70"/>
      <c r="N7505" s="70"/>
    </row>
    <row r="7506" spans="1:14">
      <c r="A7506" s="74"/>
      <c r="D7506" s="70"/>
      <c r="N7506" s="70"/>
    </row>
    <row r="7507" spans="1:14">
      <c r="A7507" s="74"/>
      <c r="D7507" s="70"/>
      <c r="N7507" s="70"/>
    </row>
    <row r="7508" spans="1:14">
      <c r="A7508" s="74"/>
      <c r="D7508" s="70"/>
      <c r="N7508" s="70"/>
    </row>
    <row r="7509" spans="1:14">
      <c r="A7509" s="74"/>
      <c r="D7509" s="70"/>
      <c r="N7509" s="70"/>
    </row>
    <row r="7510" spans="1:14">
      <c r="A7510" s="74"/>
      <c r="D7510" s="70"/>
      <c r="N7510" s="70"/>
    </row>
    <row r="7511" spans="1:14">
      <c r="A7511" s="74"/>
      <c r="D7511" s="70"/>
      <c r="N7511" s="70"/>
    </row>
    <row r="7512" spans="1:14">
      <c r="A7512" s="74"/>
      <c r="D7512" s="70"/>
      <c r="N7512" s="70"/>
    </row>
    <row r="7513" spans="1:14">
      <c r="A7513" s="74"/>
      <c r="D7513" s="70"/>
      <c r="N7513" s="70"/>
    </row>
    <row r="7514" spans="1:14">
      <c r="A7514" s="74"/>
      <c r="D7514" s="70"/>
      <c r="N7514" s="70"/>
    </row>
    <row r="7515" spans="1:14">
      <c r="A7515" s="74"/>
      <c r="D7515" s="70"/>
      <c r="N7515" s="70"/>
    </row>
    <row r="7516" spans="1:14">
      <c r="A7516" s="74"/>
      <c r="D7516" s="70"/>
      <c r="N7516" s="70"/>
    </row>
    <row r="7517" spans="1:14">
      <c r="A7517" s="74"/>
      <c r="D7517" s="70"/>
      <c r="N7517" s="70"/>
    </row>
    <row r="7518" spans="1:14">
      <c r="A7518" s="74"/>
      <c r="D7518" s="70"/>
      <c r="N7518" s="70"/>
    </row>
    <row r="7519" spans="1:14">
      <c r="A7519" s="74"/>
      <c r="D7519" s="70"/>
      <c r="N7519" s="70"/>
    </row>
    <row r="7520" spans="1:14">
      <c r="A7520" s="74"/>
      <c r="D7520" s="70"/>
      <c r="N7520" s="70"/>
    </row>
    <row r="7521" spans="1:14">
      <c r="A7521" s="74"/>
      <c r="D7521" s="70"/>
      <c r="N7521" s="70"/>
    </row>
    <row r="7522" spans="1:14">
      <c r="A7522" s="74"/>
      <c r="D7522" s="70"/>
      <c r="N7522" s="70"/>
    </row>
    <row r="7523" spans="1:14">
      <c r="A7523" s="74"/>
      <c r="D7523" s="70"/>
      <c r="N7523" s="70"/>
    </row>
    <row r="7524" spans="1:14">
      <c r="A7524" s="74"/>
      <c r="D7524" s="70"/>
      <c r="N7524" s="70"/>
    </row>
    <row r="7525" spans="1:14">
      <c r="A7525" s="74"/>
      <c r="D7525" s="70"/>
      <c r="N7525" s="70"/>
    </row>
    <row r="7526" spans="1:14">
      <c r="A7526" s="74"/>
      <c r="D7526" s="70"/>
      <c r="N7526" s="70"/>
    </row>
    <row r="7527" spans="1:14">
      <c r="A7527" s="74"/>
      <c r="D7527" s="70"/>
      <c r="N7527" s="70"/>
    </row>
    <row r="7528" spans="1:14">
      <c r="A7528" s="74"/>
      <c r="D7528" s="70"/>
      <c r="N7528" s="70"/>
    </row>
    <row r="7529" spans="1:14">
      <c r="A7529" s="74"/>
      <c r="D7529" s="70"/>
      <c r="N7529" s="70"/>
    </row>
    <row r="7530" spans="1:14">
      <c r="A7530" s="74"/>
      <c r="D7530" s="70"/>
      <c r="N7530" s="70"/>
    </row>
    <row r="7531" spans="1:14">
      <c r="A7531" s="74"/>
      <c r="D7531" s="70"/>
      <c r="N7531" s="70"/>
    </row>
    <row r="7532" spans="1:14">
      <c r="A7532" s="74"/>
      <c r="D7532" s="70"/>
      <c r="N7532" s="70"/>
    </row>
    <row r="7533" spans="1:14">
      <c r="A7533" s="74"/>
      <c r="D7533" s="70"/>
      <c r="N7533" s="70"/>
    </row>
    <row r="7534" spans="1:14">
      <c r="A7534" s="74"/>
      <c r="D7534" s="70"/>
      <c r="N7534" s="70"/>
    </row>
    <row r="7535" spans="1:14">
      <c r="A7535" s="74"/>
      <c r="D7535" s="70"/>
      <c r="N7535" s="70"/>
    </row>
    <row r="7536" spans="1:14">
      <c r="A7536" s="74"/>
      <c r="D7536" s="70"/>
      <c r="N7536" s="70"/>
    </row>
    <row r="7537" spans="1:14">
      <c r="A7537" s="74"/>
      <c r="D7537" s="70"/>
      <c r="N7537" s="70"/>
    </row>
    <row r="7538" spans="1:14">
      <c r="A7538" s="74"/>
      <c r="D7538" s="70"/>
      <c r="N7538" s="70"/>
    </row>
    <row r="7539" spans="1:14">
      <c r="A7539" s="74"/>
      <c r="D7539" s="70"/>
      <c r="N7539" s="70"/>
    </row>
    <row r="7540" spans="1:14">
      <c r="A7540" s="74"/>
      <c r="D7540" s="70"/>
      <c r="N7540" s="70"/>
    </row>
    <row r="7541" spans="1:14">
      <c r="A7541" s="74"/>
      <c r="D7541" s="70"/>
      <c r="N7541" s="70"/>
    </row>
    <row r="7542" spans="1:14">
      <c r="A7542" s="74"/>
      <c r="D7542" s="70"/>
      <c r="N7542" s="70"/>
    </row>
    <row r="7543" spans="1:14">
      <c r="A7543" s="74"/>
      <c r="D7543" s="70"/>
      <c r="N7543" s="70"/>
    </row>
    <row r="7544" spans="1:14">
      <c r="A7544" s="74"/>
      <c r="D7544" s="70"/>
      <c r="N7544" s="70"/>
    </row>
    <row r="7545" spans="1:14">
      <c r="A7545" s="74"/>
      <c r="D7545" s="70"/>
      <c r="N7545" s="70"/>
    </row>
    <row r="7546" spans="1:14">
      <c r="A7546" s="74"/>
      <c r="D7546" s="70"/>
      <c r="N7546" s="70"/>
    </row>
    <row r="7547" spans="1:14">
      <c r="A7547" s="74"/>
      <c r="D7547" s="70"/>
      <c r="N7547" s="70"/>
    </row>
    <row r="7548" spans="1:14">
      <c r="A7548" s="74"/>
      <c r="D7548" s="70"/>
      <c r="N7548" s="70"/>
    </row>
    <row r="7549" spans="1:14">
      <c r="A7549" s="74"/>
      <c r="D7549" s="70"/>
      <c r="N7549" s="70"/>
    </row>
    <row r="7550" spans="1:14">
      <c r="A7550" s="74"/>
      <c r="D7550" s="70"/>
      <c r="N7550" s="70"/>
    </row>
    <row r="7551" spans="1:14">
      <c r="A7551" s="74"/>
      <c r="D7551" s="70"/>
      <c r="N7551" s="70"/>
    </row>
    <row r="7552" spans="1:14">
      <c r="A7552" s="74"/>
      <c r="D7552" s="70"/>
      <c r="N7552" s="70"/>
    </row>
    <row r="7553" spans="1:14">
      <c r="A7553" s="74"/>
      <c r="D7553" s="70"/>
      <c r="N7553" s="70"/>
    </row>
    <row r="7554" spans="1:14">
      <c r="A7554" s="74"/>
      <c r="D7554" s="70"/>
      <c r="N7554" s="70"/>
    </row>
    <row r="7555" spans="1:14">
      <c r="A7555" s="74"/>
      <c r="D7555" s="70"/>
      <c r="N7555" s="70"/>
    </row>
    <row r="7556" spans="1:14">
      <c r="A7556" s="74"/>
      <c r="D7556" s="70"/>
      <c r="N7556" s="70"/>
    </row>
    <row r="7557" spans="1:14">
      <c r="A7557" s="74"/>
      <c r="D7557" s="70"/>
      <c r="N7557" s="70"/>
    </row>
    <row r="7558" spans="1:14">
      <c r="A7558" s="74"/>
      <c r="D7558" s="70"/>
      <c r="N7558" s="70"/>
    </row>
    <row r="7559" spans="1:14">
      <c r="A7559" s="74"/>
      <c r="D7559" s="70"/>
      <c r="N7559" s="70"/>
    </row>
    <row r="7560" spans="1:14">
      <c r="A7560" s="74"/>
      <c r="D7560" s="70"/>
      <c r="N7560" s="70"/>
    </row>
    <row r="7561" spans="1:14">
      <c r="A7561" s="74"/>
      <c r="D7561" s="70"/>
      <c r="N7561" s="70"/>
    </row>
    <row r="7562" spans="1:14">
      <c r="A7562" s="74"/>
      <c r="D7562" s="70"/>
      <c r="N7562" s="70"/>
    </row>
    <row r="7563" spans="1:14">
      <c r="A7563" s="74"/>
      <c r="D7563" s="70"/>
      <c r="N7563" s="70"/>
    </row>
    <row r="7564" spans="1:14">
      <c r="A7564" s="74"/>
      <c r="D7564" s="70"/>
      <c r="N7564" s="70"/>
    </row>
    <row r="7565" spans="1:14">
      <c r="A7565" s="74"/>
      <c r="D7565" s="70"/>
      <c r="N7565" s="70"/>
    </row>
    <row r="7566" spans="1:14">
      <c r="A7566" s="74"/>
      <c r="D7566" s="70"/>
      <c r="N7566" s="70"/>
    </row>
    <row r="7567" spans="1:14">
      <c r="A7567" s="74"/>
      <c r="D7567" s="70"/>
      <c r="N7567" s="70"/>
    </row>
    <row r="7568" spans="1:14">
      <c r="A7568" s="74"/>
      <c r="D7568" s="70"/>
      <c r="N7568" s="70"/>
    </row>
    <row r="7569" spans="1:14">
      <c r="A7569" s="74"/>
      <c r="D7569" s="70"/>
      <c r="N7569" s="70"/>
    </row>
    <row r="7570" spans="1:14">
      <c r="A7570" s="74"/>
      <c r="D7570" s="70"/>
      <c r="N7570" s="70"/>
    </row>
    <row r="7571" spans="1:14">
      <c r="A7571" s="74"/>
      <c r="D7571" s="70"/>
      <c r="N7571" s="70"/>
    </row>
    <row r="7572" spans="1:14">
      <c r="A7572" s="74"/>
      <c r="D7572" s="70"/>
      <c r="N7572" s="70"/>
    </row>
    <row r="7573" spans="1:14">
      <c r="A7573" s="74"/>
      <c r="D7573" s="70"/>
      <c r="N7573" s="70"/>
    </row>
    <row r="7574" spans="1:14">
      <c r="A7574" s="74"/>
      <c r="D7574" s="70"/>
      <c r="N7574" s="70"/>
    </row>
    <row r="7575" spans="1:14">
      <c r="A7575" s="74"/>
      <c r="D7575" s="70"/>
      <c r="N7575" s="70"/>
    </row>
    <row r="7576" spans="1:14">
      <c r="A7576" s="74"/>
      <c r="D7576" s="70"/>
      <c r="N7576" s="70"/>
    </row>
    <row r="7577" spans="1:14">
      <c r="A7577" s="74"/>
      <c r="D7577" s="70"/>
      <c r="N7577" s="70"/>
    </row>
    <row r="7578" spans="1:14">
      <c r="A7578" s="74"/>
      <c r="D7578" s="70"/>
      <c r="N7578" s="70"/>
    </row>
    <row r="7579" spans="1:14">
      <c r="A7579" s="74"/>
      <c r="D7579" s="70"/>
      <c r="N7579" s="70"/>
    </row>
    <row r="7580" spans="1:14">
      <c r="A7580" s="74"/>
      <c r="D7580" s="70"/>
      <c r="N7580" s="70"/>
    </row>
    <row r="7581" spans="1:14">
      <c r="A7581" s="74"/>
      <c r="D7581" s="70"/>
      <c r="N7581" s="70"/>
    </row>
    <row r="7582" spans="1:14">
      <c r="A7582" s="74"/>
      <c r="D7582" s="70"/>
      <c r="N7582" s="70"/>
    </row>
    <row r="7583" spans="1:14">
      <c r="A7583" s="74"/>
      <c r="D7583" s="70"/>
      <c r="N7583" s="70"/>
    </row>
    <row r="7584" spans="1:14">
      <c r="A7584" s="74"/>
      <c r="D7584" s="70"/>
      <c r="N7584" s="70"/>
    </row>
    <row r="7585" spans="1:14">
      <c r="A7585" s="74"/>
      <c r="D7585" s="70"/>
      <c r="N7585" s="70"/>
    </row>
    <row r="7586" spans="1:14">
      <c r="A7586" s="74"/>
      <c r="D7586" s="70"/>
      <c r="N7586" s="70"/>
    </row>
    <row r="7587" spans="1:14">
      <c r="A7587" s="74"/>
      <c r="D7587" s="70"/>
      <c r="N7587" s="70"/>
    </row>
    <row r="7588" spans="1:14">
      <c r="A7588" s="74"/>
      <c r="D7588" s="70"/>
      <c r="N7588" s="70"/>
    </row>
    <row r="7589" spans="1:14">
      <c r="A7589" s="74"/>
      <c r="D7589" s="70"/>
      <c r="N7589" s="70"/>
    </row>
    <row r="7590" spans="1:14">
      <c r="A7590" s="74"/>
      <c r="D7590" s="70"/>
      <c r="N7590" s="70"/>
    </row>
    <row r="7591" spans="1:14">
      <c r="A7591" s="74"/>
      <c r="D7591" s="70"/>
      <c r="N7591" s="70"/>
    </row>
    <row r="7592" spans="1:14">
      <c r="A7592" s="74"/>
      <c r="D7592" s="70"/>
      <c r="N7592" s="70"/>
    </row>
    <row r="7593" spans="1:14">
      <c r="A7593" s="74"/>
      <c r="D7593" s="70"/>
      <c r="N7593" s="70"/>
    </row>
    <row r="7594" spans="1:14">
      <c r="A7594" s="74"/>
      <c r="D7594" s="70"/>
      <c r="N7594" s="70"/>
    </row>
    <row r="7595" spans="1:14">
      <c r="A7595" s="74"/>
      <c r="D7595" s="70"/>
      <c r="N7595" s="70"/>
    </row>
    <row r="7596" spans="1:14">
      <c r="A7596" s="74"/>
      <c r="D7596" s="70"/>
      <c r="N7596" s="70"/>
    </row>
    <row r="7597" spans="1:14">
      <c r="A7597" s="74"/>
      <c r="D7597" s="70"/>
      <c r="N7597" s="70"/>
    </row>
    <row r="7598" spans="1:14">
      <c r="A7598" s="74"/>
      <c r="D7598" s="70"/>
      <c r="N7598" s="70"/>
    </row>
    <row r="7599" spans="1:14">
      <c r="A7599" s="74"/>
      <c r="D7599" s="70"/>
      <c r="N7599" s="70"/>
    </row>
    <row r="7600" spans="1:14">
      <c r="A7600" s="74"/>
      <c r="D7600" s="70"/>
      <c r="N7600" s="70"/>
    </row>
    <row r="7601" spans="1:14">
      <c r="A7601" s="74"/>
      <c r="D7601" s="70"/>
      <c r="N7601" s="70"/>
    </row>
    <row r="7602" spans="1:14">
      <c r="A7602" s="74"/>
      <c r="D7602" s="70"/>
      <c r="N7602" s="70"/>
    </row>
    <row r="7603" spans="1:14">
      <c r="A7603" s="74"/>
      <c r="D7603" s="70"/>
      <c r="N7603" s="70"/>
    </row>
    <row r="7604" spans="1:14">
      <c r="A7604" s="74"/>
      <c r="D7604" s="70"/>
      <c r="N7604" s="70"/>
    </row>
    <row r="7605" spans="1:14">
      <c r="A7605" s="74"/>
      <c r="D7605" s="70"/>
      <c r="N7605" s="70"/>
    </row>
    <row r="7606" spans="1:14">
      <c r="A7606" s="74"/>
      <c r="D7606" s="70"/>
      <c r="N7606" s="70"/>
    </row>
    <row r="7607" spans="1:14">
      <c r="A7607" s="74"/>
      <c r="D7607" s="70"/>
      <c r="N7607" s="70"/>
    </row>
    <row r="7608" spans="1:14">
      <c r="A7608" s="74"/>
      <c r="D7608" s="70"/>
      <c r="N7608" s="70"/>
    </row>
    <row r="7609" spans="1:14">
      <c r="A7609" s="74"/>
      <c r="D7609" s="70"/>
      <c r="N7609" s="70"/>
    </row>
    <row r="7610" spans="1:14">
      <c r="A7610" s="74"/>
      <c r="D7610" s="70"/>
      <c r="N7610" s="70"/>
    </row>
    <row r="7611" spans="1:14">
      <c r="A7611" s="74"/>
      <c r="D7611" s="70"/>
      <c r="N7611" s="70"/>
    </row>
    <row r="7612" spans="1:14">
      <c r="A7612" s="74"/>
      <c r="D7612" s="70"/>
      <c r="N7612" s="70"/>
    </row>
    <row r="7613" spans="1:14">
      <c r="A7613" s="74"/>
      <c r="D7613" s="70"/>
      <c r="N7613" s="70"/>
    </row>
    <row r="7614" spans="1:14">
      <c r="A7614" s="74"/>
      <c r="D7614" s="70"/>
      <c r="N7614" s="70"/>
    </row>
    <row r="7615" spans="1:14">
      <c r="A7615" s="74"/>
      <c r="D7615" s="70"/>
      <c r="N7615" s="70"/>
    </row>
    <row r="7616" spans="1:14">
      <c r="A7616" s="74"/>
      <c r="D7616" s="70"/>
      <c r="N7616" s="70"/>
    </row>
    <row r="7617" spans="1:14">
      <c r="A7617" s="74"/>
      <c r="D7617" s="70"/>
      <c r="N7617" s="70"/>
    </row>
    <row r="7618" spans="1:14">
      <c r="A7618" s="74"/>
      <c r="D7618" s="70"/>
      <c r="N7618" s="70"/>
    </row>
    <row r="7619" spans="1:14">
      <c r="A7619" s="74"/>
      <c r="D7619" s="70"/>
      <c r="N7619" s="70"/>
    </row>
    <row r="7620" spans="1:14">
      <c r="A7620" s="74"/>
      <c r="D7620" s="70"/>
      <c r="N7620" s="70"/>
    </row>
    <row r="7621" spans="1:14">
      <c r="A7621" s="74"/>
      <c r="D7621" s="70"/>
      <c r="N7621" s="70"/>
    </row>
    <row r="7622" spans="1:14">
      <c r="A7622" s="74"/>
      <c r="D7622" s="70"/>
      <c r="N7622" s="70"/>
    </row>
    <row r="7623" spans="1:14">
      <c r="A7623" s="74"/>
      <c r="D7623" s="70"/>
      <c r="N7623" s="70"/>
    </row>
    <row r="7624" spans="1:14">
      <c r="A7624" s="74"/>
      <c r="D7624" s="70"/>
      <c r="N7624" s="70"/>
    </row>
    <row r="7625" spans="1:14">
      <c r="A7625" s="74"/>
      <c r="D7625" s="70"/>
      <c r="N7625" s="70"/>
    </row>
    <row r="7626" spans="1:14">
      <c r="A7626" s="74"/>
      <c r="D7626" s="70"/>
      <c r="N7626" s="70"/>
    </row>
    <row r="7627" spans="1:14">
      <c r="A7627" s="74"/>
      <c r="D7627" s="70"/>
      <c r="N7627" s="70"/>
    </row>
    <row r="7628" spans="1:14">
      <c r="A7628" s="74"/>
      <c r="D7628" s="70"/>
      <c r="N7628" s="70"/>
    </row>
    <row r="7629" spans="1:14">
      <c r="A7629" s="74"/>
      <c r="D7629" s="70"/>
      <c r="N7629" s="70"/>
    </row>
    <row r="7630" spans="1:14">
      <c r="A7630" s="74"/>
      <c r="D7630" s="70"/>
      <c r="N7630" s="70"/>
    </row>
    <row r="7631" spans="1:14">
      <c r="A7631" s="74"/>
      <c r="D7631" s="70"/>
      <c r="N7631" s="70"/>
    </row>
    <row r="7632" spans="1:14">
      <c r="A7632" s="74"/>
      <c r="D7632" s="70"/>
      <c r="N7632" s="70"/>
    </row>
    <row r="7633" spans="1:14">
      <c r="A7633" s="74"/>
      <c r="D7633" s="70"/>
      <c r="N7633" s="70"/>
    </row>
    <row r="7634" spans="1:14">
      <c r="A7634" s="74"/>
      <c r="D7634" s="70"/>
      <c r="N7634" s="70"/>
    </row>
    <row r="7635" spans="1:14">
      <c r="A7635" s="74"/>
      <c r="D7635" s="70"/>
      <c r="N7635" s="70"/>
    </row>
    <row r="7636" spans="1:14">
      <c r="A7636" s="74"/>
      <c r="D7636" s="70"/>
      <c r="N7636" s="70"/>
    </row>
    <row r="7637" spans="1:14">
      <c r="A7637" s="74"/>
      <c r="D7637" s="70"/>
      <c r="N7637" s="70"/>
    </row>
    <row r="7638" spans="1:14">
      <c r="A7638" s="74"/>
      <c r="D7638" s="70"/>
      <c r="N7638" s="70"/>
    </row>
    <row r="7639" spans="1:14">
      <c r="A7639" s="74"/>
      <c r="D7639" s="70"/>
      <c r="N7639" s="70"/>
    </row>
    <row r="7640" spans="1:14">
      <c r="A7640" s="74"/>
      <c r="D7640" s="70"/>
      <c r="N7640" s="70"/>
    </row>
    <row r="7641" spans="1:14">
      <c r="A7641" s="74"/>
      <c r="D7641" s="70"/>
      <c r="N7641" s="70"/>
    </row>
    <row r="7642" spans="1:14">
      <c r="A7642" s="74"/>
      <c r="D7642" s="70"/>
      <c r="N7642" s="70"/>
    </row>
    <row r="7643" spans="1:14">
      <c r="A7643" s="74"/>
      <c r="D7643" s="70"/>
      <c r="N7643" s="70"/>
    </row>
    <row r="7644" spans="1:14">
      <c r="A7644" s="74"/>
      <c r="D7644" s="70"/>
      <c r="N7644" s="70"/>
    </row>
    <row r="7645" spans="1:14">
      <c r="A7645" s="74"/>
      <c r="D7645" s="70"/>
      <c r="N7645" s="70"/>
    </row>
    <row r="7646" spans="1:14">
      <c r="A7646" s="74"/>
      <c r="D7646" s="70"/>
      <c r="N7646" s="70"/>
    </row>
    <row r="7647" spans="1:14">
      <c r="A7647" s="74"/>
      <c r="D7647" s="70"/>
      <c r="N7647" s="70"/>
    </row>
    <row r="7648" spans="1:14">
      <c r="A7648" s="74"/>
      <c r="D7648" s="70"/>
      <c r="N7648" s="70"/>
    </row>
    <row r="7649" spans="1:14">
      <c r="A7649" s="74"/>
      <c r="D7649" s="70"/>
      <c r="N7649" s="70"/>
    </row>
    <row r="7650" spans="1:14">
      <c r="A7650" s="74"/>
      <c r="D7650" s="70"/>
      <c r="N7650" s="70"/>
    </row>
    <row r="7651" spans="1:14">
      <c r="A7651" s="74"/>
      <c r="D7651" s="70"/>
      <c r="N7651" s="70"/>
    </row>
    <row r="7652" spans="1:14">
      <c r="A7652" s="74"/>
      <c r="D7652" s="70"/>
      <c r="N7652" s="70"/>
    </row>
    <row r="7653" spans="1:14">
      <c r="A7653" s="74"/>
      <c r="D7653" s="70"/>
      <c r="N7653" s="70"/>
    </row>
    <row r="7654" spans="1:14">
      <c r="A7654" s="74"/>
      <c r="D7654" s="70"/>
      <c r="N7654" s="70"/>
    </row>
    <row r="7655" spans="1:14">
      <c r="A7655" s="74"/>
      <c r="D7655" s="70"/>
      <c r="N7655" s="70"/>
    </row>
    <row r="7656" spans="1:14">
      <c r="A7656" s="74"/>
      <c r="D7656" s="70"/>
      <c r="N7656" s="70"/>
    </row>
    <row r="7657" spans="1:14">
      <c r="A7657" s="74"/>
      <c r="D7657" s="70"/>
      <c r="N7657" s="70"/>
    </row>
    <row r="7658" spans="1:14">
      <c r="A7658" s="74"/>
      <c r="D7658" s="70"/>
      <c r="N7658" s="70"/>
    </row>
    <row r="7659" spans="1:14">
      <c r="A7659" s="74"/>
      <c r="D7659" s="70"/>
      <c r="N7659" s="70"/>
    </row>
    <row r="7660" spans="1:14">
      <c r="A7660" s="74"/>
      <c r="D7660" s="70"/>
      <c r="N7660" s="70"/>
    </row>
    <row r="7661" spans="1:14">
      <c r="A7661" s="74"/>
      <c r="D7661" s="70"/>
      <c r="N7661" s="70"/>
    </row>
    <row r="7662" spans="1:14">
      <c r="A7662" s="74"/>
      <c r="D7662" s="70"/>
      <c r="N7662" s="70"/>
    </row>
    <row r="7663" spans="1:14">
      <c r="A7663" s="74"/>
      <c r="D7663" s="70"/>
      <c r="N7663" s="70"/>
    </row>
    <row r="7664" spans="1:14">
      <c r="A7664" s="74"/>
      <c r="D7664" s="70"/>
      <c r="N7664" s="70"/>
    </row>
    <row r="7665" spans="1:14">
      <c r="A7665" s="74"/>
      <c r="D7665" s="70"/>
      <c r="N7665" s="70"/>
    </row>
    <row r="7666" spans="1:14">
      <c r="A7666" s="74"/>
      <c r="D7666" s="70"/>
      <c r="N7666" s="70"/>
    </row>
    <row r="7667" spans="1:14">
      <c r="A7667" s="74"/>
      <c r="D7667" s="70"/>
      <c r="N7667" s="70"/>
    </row>
    <row r="7668" spans="1:14">
      <c r="A7668" s="74"/>
      <c r="D7668" s="70"/>
      <c r="N7668" s="70"/>
    </row>
    <row r="7669" spans="1:14">
      <c r="A7669" s="74"/>
      <c r="D7669" s="70"/>
      <c r="N7669" s="70"/>
    </row>
    <row r="7670" spans="1:14">
      <c r="A7670" s="74"/>
      <c r="D7670" s="70"/>
      <c r="N7670" s="70"/>
    </row>
    <row r="7671" spans="1:14">
      <c r="A7671" s="74"/>
      <c r="D7671" s="70"/>
      <c r="N7671" s="70"/>
    </row>
    <row r="7672" spans="1:14">
      <c r="A7672" s="74"/>
      <c r="D7672" s="70"/>
      <c r="N7672" s="70"/>
    </row>
    <row r="7673" spans="1:14">
      <c r="A7673" s="74"/>
      <c r="D7673" s="70"/>
      <c r="N7673" s="70"/>
    </row>
    <row r="7674" spans="1:14">
      <c r="A7674" s="74"/>
      <c r="D7674" s="70"/>
      <c r="N7674" s="70"/>
    </row>
    <row r="7675" spans="1:14">
      <c r="A7675" s="74"/>
      <c r="D7675" s="70"/>
      <c r="N7675" s="70"/>
    </row>
    <row r="7676" spans="1:14">
      <c r="A7676" s="74"/>
      <c r="D7676" s="70"/>
      <c r="N7676" s="70"/>
    </row>
    <row r="7677" spans="1:14">
      <c r="A7677" s="74"/>
      <c r="D7677" s="70"/>
      <c r="N7677" s="70"/>
    </row>
    <row r="7678" spans="1:14">
      <c r="A7678" s="74"/>
      <c r="D7678" s="70"/>
      <c r="N7678" s="70"/>
    </row>
    <row r="7679" spans="1:14">
      <c r="A7679" s="74"/>
      <c r="D7679" s="70"/>
      <c r="N7679" s="70"/>
    </row>
    <row r="7680" spans="1:14">
      <c r="A7680" s="74"/>
      <c r="D7680" s="70"/>
      <c r="N7680" s="70"/>
    </row>
    <row r="7681" spans="1:14">
      <c r="A7681" s="74"/>
      <c r="D7681" s="70"/>
      <c r="N7681" s="70"/>
    </row>
    <row r="7682" spans="1:14">
      <c r="A7682" s="74"/>
      <c r="D7682" s="70"/>
      <c r="N7682" s="70"/>
    </row>
    <row r="7683" spans="1:14">
      <c r="A7683" s="74"/>
      <c r="D7683" s="70"/>
      <c r="N7683" s="70"/>
    </row>
    <row r="7684" spans="1:14">
      <c r="A7684" s="74"/>
      <c r="D7684" s="70"/>
      <c r="N7684" s="70"/>
    </row>
    <row r="7685" spans="1:14">
      <c r="A7685" s="74"/>
      <c r="D7685" s="70"/>
      <c r="N7685" s="70"/>
    </row>
    <row r="7686" spans="1:14">
      <c r="A7686" s="74"/>
      <c r="D7686" s="70"/>
      <c r="N7686" s="70"/>
    </row>
    <row r="7687" spans="1:14">
      <c r="A7687" s="74"/>
      <c r="D7687" s="70"/>
      <c r="N7687" s="70"/>
    </row>
    <row r="7688" spans="1:14">
      <c r="A7688" s="74"/>
      <c r="D7688" s="70"/>
      <c r="N7688" s="70"/>
    </row>
    <row r="7689" spans="1:14">
      <c r="A7689" s="74"/>
      <c r="D7689" s="70"/>
      <c r="N7689" s="70"/>
    </row>
    <row r="7690" spans="1:14">
      <c r="A7690" s="74"/>
      <c r="D7690" s="70"/>
      <c r="N7690" s="70"/>
    </row>
    <row r="7691" spans="1:14">
      <c r="A7691" s="74"/>
      <c r="D7691" s="70"/>
      <c r="N7691" s="70"/>
    </row>
    <row r="7692" spans="1:14">
      <c r="A7692" s="74"/>
      <c r="D7692" s="70"/>
      <c r="N7692" s="70"/>
    </row>
    <row r="7693" spans="1:14">
      <c r="A7693" s="74"/>
      <c r="D7693" s="70"/>
      <c r="N7693" s="70"/>
    </row>
    <row r="7694" spans="1:14">
      <c r="A7694" s="74"/>
      <c r="D7694" s="70"/>
      <c r="N7694" s="70"/>
    </row>
    <row r="7695" spans="1:14">
      <c r="A7695" s="74"/>
      <c r="D7695" s="70"/>
      <c r="N7695" s="70"/>
    </row>
    <row r="7696" spans="1:14">
      <c r="A7696" s="74"/>
      <c r="D7696" s="70"/>
      <c r="N7696" s="70"/>
    </row>
    <row r="7697" spans="1:14">
      <c r="A7697" s="74"/>
      <c r="D7697" s="70"/>
      <c r="N7697" s="70"/>
    </row>
    <row r="7698" spans="1:14">
      <c r="A7698" s="74"/>
      <c r="D7698" s="70"/>
      <c r="N7698" s="70"/>
    </row>
    <row r="7699" spans="1:14">
      <c r="A7699" s="74"/>
      <c r="D7699" s="70"/>
      <c r="N7699" s="70"/>
    </row>
    <row r="7700" spans="1:14">
      <c r="A7700" s="74"/>
      <c r="D7700" s="70"/>
      <c r="N7700" s="70"/>
    </row>
    <row r="7701" spans="1:14">
      <c r="A7701" s="74"/>
      <c r="D7701" s="70"/>
      <c r="N7701" s="70"/>
    </row>
    <row r="7702" spans="1:14">
      <c r="A7702" s="74"/>
      <c r="D7702" s="70"/>
      <c r="N7702" s="70"/>
    </row>
    <row r="7703" spans="1:14">
      <c r="A7703" s="74"/>
      <c r="D7703" s="70"/>
      <c r="N7703" s="70"/>
    </row>
    <row r="7704" spans="1:14">
      <c r="A7704" s="74"/>
      <c r="D7704" s="70"/>
      <c r="N7704" s="70"/>
    </row>
    <row r="7705" spans="1:14">
      <c r="A7705" s="74"/>
      <c r="D7705" s="70"/>
      <c r="N7705" s="70"/>
    </row>
    <row r="7706" spans="1:14">
      <c r="A7706" s="74"/>
      <c r="D7706" s="70"/>
      <c r="N7706" s="70"/>
    </row>
    <row r="7707" spans="1:14">
      <c r="A7707" s="74"/>
      <c r="D7707" s="70"/>
      <c r="N7707" s="70"/>
    </row>
    <row r="7708" spans="1:14">
      <c r="A7708" s="74"/>
      <c r="D7708" s="70"/>
      <c r="N7708" s="70"/>
    </row>
    <row r="7709" spans="1:14">
      <c r="A7709" s="74"/>
      <c r="D7709" s="70"/>
      <c r="N7709" s="70"/>
    </row>
    <row r="7710" spans="1:14">
      <c r="A7710" s="74"/>
      <c r="D7710" s="70"/>
      <c r="N7710" s="70"/>
    </row>
    <row r="7711" spans="1:14">
      <c r="A7711" s="74"/>
      <c r="D7711" s="70"/>
      <c r="N7711" s="70"/>
    </row>
    <row r="7712" spans="1:14">
      <c r="A7712" s="74"/>
      <c r="D7712" s="70"/>
      <c r="N7712" s="70"/>
    </row>
    <row r="7713" spans="1:14">
      <c r="A7713" s="74"/>
      <c r="D7713" s="70"/>
      <c r="N7713" s="70"/>
    </row>
    <row r="7714" spans="1:14">
      <c r="A7714" s="74"/>
      <c r="D7714" s="70"/>
      <c r="N7714" s="70"/>
    </row>
    <row r="7715" spans="1:14">
      <c r="A7715" s="74"/>
      <c r="D7715" s="70"/>
      <c r="N7715" s="70"/>
    </row>
    <row r="7716" spans="1:14">
      <c r="A7716" s="74"/>
      <c r="D7716" s="70"/>
      <c r="N7716" s="70"/>
    </row>
    <row r="7717" spans="1:14">
      <c r="A7717" s="74"/>
      <c r="D7717" s="70"/>
      <c r="N7717" s="70"/>
    </row>
    <row r="7718" spans="1:14">
      <c r="A7718" s="74"/>
      <c r="D7718" s="70"/>
      <c r="N7718" s="70"/>
    </row>
    <row r="7719" spans="1:14">
      <c r="A7719" s="74"/>
      <c r="D7719" s="70"/>
      <c r="N7719" s="70"/>
    </row>
    <row r="7720" spans="1:14">
      <c r="A7720" s="74"/>
      <c r="D7720" s="70"/>
      <c r="N7720" s="70"/>
    </row>
    <row r="7721" spans="1:14">
      <c r="A7721" s="74"/>
      <c r="D7721" s="70"/>
      <c r="N7721" s="70"/>
    </row>
    <row r="7722" spans="1:14">
      <c r="A7722" s="74"/>
      <c r="D7722" s="70"/>
      <c r="N7722" s="70"/>
    </row>
    <row r="7723" spans="1:14">
      <c r="A7723" s="74"/>
      <c r="D7723" s="70"/>
      <c r="N7723" s="70"/>
    </row>
    <row r="7724" spans="1:14">
      <c r="A7724" s="74"/>
      <c r="D7724" s="70"/>
      <c r="N7724" s="70"/>
    </row>
    <row r="7725" spans="1:14">
      <c r="A7725" s="74"/>
      <c r="D7725" s="70"/>
      <c r="N7725" s="70"/>
    </row>
    <row r="7726" spans="1:14">
      <c r="A7726" s="74"/>
      <c r="D7726" s="70"/>
      <c r="N7726" s="70"/>
    </row>
    <row r="7727" spans="1:14">
      <c r="A7727" s="74"/>
      <c r="D7727" s="70"/>
      <c r="N7727" s="70"/>
    </row>
    <row r="7728" spans="1:14">
      <c r="A7728" s="74"/>
      <c r="D7728" s="70"/>
      <c r="N7728" s="70"/>
    </row>
    <row r="7729" spans="1:14">
      <c r="A7729" s="74"/>
      <c r="D7729" s="70"/>
      <c r="N7729" s="70"/>
    </row>
    <row r="7730" spans="1:14">
      <c r="A7730" s="74"/>
      <c r="D7730" s="70"/>
      <c r="N7730" s="70"/>
    </row>
    <row r="7731" spans="1:14">
      <c r="A7731" s="74"/>
      <c r="D7731" s="70"/>
      <c r="N7731" s="70"/>
    </row>
    <row r="7732" spans="1:14">
      <c r="A7732" s="74"/>
      <c r="D7732" s="70"/>
      <c r="N7732" s="70"/>
    </row>
    <row r="7733" spans="1:14">
      <c r="A7733" s="74"/>
      <c r="D7733" s="70"/>
      <c r="N7733" s="70"/>
    </row>
    <row r="7734" spans="1:14">
      <c r="A7734" s="74"/>
      <c r="D7734" s="70"/>
      <c r="N7734" s="70"/>
    </row>
    <row r="7735" spans="1:14">
      <c r="A7735" s="74"/>
      <c r="D7735" s="70"/>
      <c r="N7735" s="70"/>
    </row>
    <row r="7736" spans="1:14">
      <c r="A7736" s="74"/>
      <c r="D7736" s="70"/>
      <c r="N7736" s="70"/>
    </row>
    <row r="7737" spans="1:14">
      <c r="A7737" s="74"/>
      <c r="D7737" s="70"/>
      <c r="N7737" s="70"/>
    </row>
    <row r="7738" spans="1:14">
      <c r="A7738" s="74"/>
      <c r="D7738" s="70"/>
      <c r="N7738" s="70"/>
    </row>
    <row r="7739" spans="1:14">
      <c r="A7739" s="74"/>
      <c r="D7739" s="70"/>
      <c r="N7739" s="70"/>
    </row>
    <row r="7740" spans="1:14">
      <c r="A7740" s="74"/>
      <c r="D7740" s="70"/>
      <c r="N7740" s="70"/>
    </row>
    <row r="7741" spans="1:14">
      <c r="A7741" s="74"/>
      <c r="D7741" s="70"/>
      <c r="N7741" s="70"/>
    </row>
    <row r="7742" spans="1:14">
      <c r="A7742" s="74"/>
      <c r="D7742" s="70"/>
      <c r="N7742" s="70"/>
    </row>
    <row r="7743" spans="1:14">
      <c r="A7743" s="74"/>
      <c r="D7743" s="70"/>
      <c r="N7743" s="70"/>
    </row>
    <row r="7744" spans="1:14">
      <c r="A7744" s="74"/>
      <c r="D7744" s="70"/>
      <c r="N7744" s="70"/>
    </row>
    <row r="7745" spans="1:14">
      <c r="A7745" s="74"/>
      <c r="D7745" s="70"/>
      <c r="N7745" s="70"/>
    </row>
    <row r="7746" spans="1:14">
      <c r="A7746" s="74"/>
      <c r="D7746" s="70"/>
      <c r="N7746" s="70"/>
    </row>
    <row r="7747" spans="1:14">
      <c r="A7747" s="74"/>
      <c r="D7747" s="70"/>
      <c r="N7747" s="70"/>
    </row>
    <row r="7748" spans="1:14">
      <c r="A7748" s="74"/>
      <c r="D7748" s="70"/>
      <c r="N7748" s="70"/>
    </row>
    <row r="7749" spans="1:14">
      <c r="A7749" s="74"/>
      <c r="D7749" s="70"/>
      <c r="N7749" s="70"/>
    </row>
    <row r="7750" spans="1:14">
      <c r="A7750" s="74"/>
      <c r="D7750" s="70"/>
      <c r="N7750" s="70"/>
    </row>
    <row r="7751" spans="1:14">
      <c r="A7751" s="74"/>
      <c r="D7751" s="70"/>
      <c r="N7751" s="70"/>
    </row>
    <row r="7752" spans="1:14">
      <c r="A7752" s="74"/>
      <c r="D7752" s="70"/>
      <c r="N7752" s="70"/>
    </row>
    <row r="7753" spans="1:14">
      <c r="A7753" s="74"/>
      <c r="D7753" s="70"/>
      <c r="N7753" s="70"/>
    </row>
    <row r="7754" spans="1:14">
      <c r="A7754" s="74"/>
      <c r="D7754" s="70"/>
      <c r="N7754" s="70"/>
    </row>
    <row r="7755" spans="1:14">
      <c r="A7755" s="74"/>
      <c r="D7755" s="70"/>
      <c r="N7755" s="70"/>
    </row>
    <row r="7756" spans="1:14">
      <c r="A7756" s="74"/>
      <c r="D7756" s="70"/>
      <c r="N7756" s="70"/>
    </row>
    <row r="7757" spans="1:14">
      <c r="A7757" s="74"/>
      <c r="D7757" s="70"/>
      <c r="N7757" s="70"/>
    </row>
    <row r="7758" spans="1:14">
      <c r="A7758" s="74"/>
      <c r="D7758" s="70"/>
      <c r="N7758" s="70"/>
    </row>
    <row r="7759" spans="1:14">
      <c r="A7759" s="74"/>
      <c r="D7759" s="70"/>
      <c r="N7759" s="70"/>
    </row>
    <row r="7760" spans="1:14">
      <c r="A7760" s="74"/>
      <c r="D7760" s="70"/>
      <c r="N7760" s="70"/>
    </row>
    <row r="7761" spans="1:14">
      <c r="A7761" s="74"/>
      <c r="D7761" s="70"/>
      <c r="N7761" s="70"/>
    </row>
    <row r="7762" spans="1:14">
      <c r="A7762" s="74"/>
      <c r="D7762" s="70"/>
      <c r="N7762" s="70"/>
    </row>
    <row r="7763" spans="1:14">
      <c r="A7763" s="74"/>
      <c r="D7763" s="70"/>
      <c r="N7763" s="70"/>
    </row>
    <row r="7764" spans="1:14">
      <c r="A7764" s="74"/>
      <c r="D7764" s="70"/>
      <c r="N7764" s="70"/>
    </row>
    <row r="7765" spans="1:14">
      <c r="A7765" s="74"/>
      <c r="D7765" s="70"/>
      <c r="N7765" s="70"/>
    </row>
    <row r="7766" spans="1:14">
      <c r="A7766" s="74"/>
      <c r="D7766" s="70"/>
      <c r="N7766" s="70"/>
    </row>
    <row r="7767" spans="1:14">
      <c r="A7767" s="74"/>
      <c r="D7767" s="70"/>
      <c r="N7767" s="70"/>
    </row>
    <row r="7768" spans="1:14">
      <c r="A7768" s="74"/>
      <c r="D7768" s="70"/>
      <c r="N7768" s="70"/>
    </row>
    <row r="7769" spans="1:14">
      <c r="A7769" s="74"/>
      <c r="D7769" s="70"/>
      <c r="N7769" s="70"/>
    </row>
    <row r="7770" spans="1:14">
      <c r="A7770" s="74"/>
      <c r="D7770" s="70"/>
      <c r="N7770" s="70"/>
    </row>
    <row r="7771" spans="1:14">
      <c r="A7771" s="74"/>
      <c r="D7771" s="70"/>
      <c r="N7771" s="70"/>
    </row>
    <row r="7772" spans="1:14">
      <c r="A7772" s="74"/>
      <c r="D7772" s="70"/>
      <c r="N7772" s="70"/>
    </row>
    <row r="7773" spans="1:14">
      <c r="A7773" s="74"/>
      <c r="D7773" s="70"/>
      <c r="N7773" s="70"/>
    </row>
    <row r="7774" spans="1:14">
      <c r="A7774" s="74"/>
      <c r="D7774" s="70"/>
      <c r="N7774" s="70"/>
    </row>
    <row r="7775" spans="1:14">
      <c r="A7775" s="74"/>
      <c r="D7775" s="70"/>
      <c r="N7775" s="70"/>
    </row>
    <row r="7776" spans="1:14">
      <c r="A7776" s="74"/>
      <c r="D7776" s="70"/>
      <c r="N7776" s="70"/>
    </row>
    <row r="7777" spans="1:14">
      <c r="A7777" s="74"/>
      <c r="D7777" s="70"/>
      <c r="N7777" s="70"/>
    </row>
    <row r="7778" spans="1:14">
      <c r="A7778" s="74"/>
      <c r="D7778" s="70"/>
      <c r="N7778" s="70"/>
    </row>
    <row r="7779" spans="1:14">
      <c r="A7779" s="74"/>
      <c r="D7779" s="70"/>
      <c r="N7779" s="70"/>
    </row>
    <row r="7780" spans="1:14">
      <c r="A7780" s="74"/>
      <c r="D7780" s="70"/>
      <c r="N7780" s="70"/>
    </row>
    <row r="7781" spans="1:14">
      <c r="A7781" s="74"/>
      <c r="D7781" s="70"/>
      <c r="N7781" s="70"/>
    </row>
    <row r="7782" spans="1:14">
      <c r="A7782" s="74"/>
      <c r="D7782" s="70"/>
      <c r="N7782" s="70"/>
    </row>
    <row r="7783" spans="1:14">
      <c r="A7783" s="74"/>
      <c r="D7783" s="70"/>
      <c r="N7783" s="70"/>
    </row>
    <row r="7784" spans="1:14">
      <c r="A7784" s="74"/>
      <c r="D7784" s="70"/>
      <c r="N7784" s="70"/>
    </row>
    <row r="7785" spans="1:14">
      <c r="A7785" s="74"/>
      <c r="D7785" s="70"/>
      <c r="N7785" s="70"/>
    </row>
    <row r="7786" spans="1:14">
      <c r="A7786" s="74"/>
      <c r="D7786" s="70"/>
      <c r="N7786" s="70"/>
    </row>
    <row r="7787" spans="1:14">
      <c r="A7787" s="74"/>
      <c r="D7787" s="70"/>
      <c r="N7787" s="70"/>
    </row>
    <row r="7788" spans="1:14">
      <c r="A7788" s="74"/>
      <c r="D7788" s="70"/>
      <c r="N7788" s="70"/>
    </row>
    <row r="7789" spans="1:14">
      <c r="A7789" s="74"/>
      <c r="D7789" s="70"/>
      <c r="N7789" s="70"/>
    </row>
    <row r="7790" spans="1:14">
      <c r="A7790" s="74"/>
      <c r="D7790" s="70"/>
      <c r="N7790" s="70"/>
    </row>
    <row r="7791" spans="1:14">
      <c r="A7791" s="74"/>
      <c r="D7791" s="70"/>
      <c r="N7791" s="70"/>
    </row>
    <row r="7792" spans="1:14">
      <c r="A7792" s="74"/>
      <c r="D7792" s="70"/>
      <c r="N7792" s="70"/>
    </row>
    <row r="7793" spans="1:14">
      <c r="A7793" s="74"/>
      <c r="D7793" s="70"/>
      <c r="N7793" s="70"/>
    </row>
    <row r="7794" spans="1:14">
      <c r="A7794" s="74"/>
      <c r="D7794" s="70"/>
      <c r="N7794" s="70"/>
    </row>
    <row r="7795" spans="1:14">
      <c r="A7795" s="74"/>
      <c r="D7795" s="70"/>
      <c r="N7795" s="70"/>
    </row>
    <row r="7796" spans="1:14">
      <c r="A7796" s="74"/>
      <c r="D7796" s="70"/>
      <c r="N7796" s="70"/>
    </row>
    <row r="7797" spans="1:14">
      <c r="A7797" s="74"/>
      <c r="D7797" s="70"/>
      <c r="N7797" s="70"/>
    </row>
    <row r="7798" spans="1:14">
      <c r="A7798" s="74"/>
      <c r="D7798" s="70"/>
      <c r="N7798" s="70"/>
    </row>
    <row r="7799" spans="1:14">
      <c r="A7799" s="74"/>
      <c r="D7799" s="70"/>
      <c r="N7799" s="70"/>
    </row>
    <row r="7800" spans="1:14">
      <c r="A7800" s="74"/>
      <c r="D7800" s="70"/>
      <c r="N7800" s="70"/>
    </row>
    <row r="7801" spans="1:14">
      <c r="A7801" s="74"/>
      <c r="D7801" s="70"/>
      <c r="N7801" s="70"/>
    </row>
    <row r="7802" spans="1:14">
      <c r="A7802" s="74"/>
      <c r="D7802" s="70"/>
      <c r="N7802" s="70"/>
    </row>
    <row r="7803" spans="1:14">
      <c r="A7803" s="74"/>
      <c r="D7803" s="70"/>
      <c r="N7803" s="70"/>
    </row>
    <row r="7804" spans="1:14">
      <c r="A7804" s="74"/>
      <c r="D7804" s="70"/>
      <c r="N7804" s="70"/>
    </row>
    <row r="7805" spans="1:14">
      <c r="A7805" s="74"/>
      <c r="D7805" s="70"/>
      <c r="N7805" s="70"/>
    </row>
    <row r="7806" spans="1:14">
      <c r="A7806" s="74"/>
      <c r="D7806" s="70"/>
      <c r="N7806" s="70"/>
    </row>
    <row r="7807" spans="1:14">
      <c r="A7807" s="74"/>
      <c r="D7807" s="70"/>
      <c r="N7807" s="70"/>
    </row>
    <row r="7808" spans="1:14">
      <c r="A7808" s="74"/>
      <c r="D7808" s="70"/>
      <c r="N7808" s="70"/>
    </row>
    <row r="7809" spans="1:14">
      <c r="A7809" s="74"/>
      <c r="D7809" s="70"/>
      <c r="N7809" s="70"/>
    </row>
    <row r="7810" spans="1:14">
      <c r="A7810" s="74"/>
      <c r="D7810" s="70"/>
      <c r="N7810" s="70"/>
    </row>
    <row r="7811" spans="1:14">
      <c r="A7811" s="74"/>
      <c r="D7811" s="70"/>
      <c r="N7811" s="70"/>
    </row>
    <row r="7812" spans="1:14">
      <c r="A7812" s="74"/>
      <c r="D7812" s="70"/>
      <c r="N7812" s="70"/>
    </row>
    <row r="7813" spans="1:14">
      <c r="A7813" s="74"/>
      <c r="D7813" s="70"/>
      <c r="N7813" s="70"/>
    </row>
    <row r="7814" spans="1:14">
      <c r="A7814" s="74"/>
      <c r="D7814" s="70"/>
      <c r="N7814" s="70"/>
    </row>
    <row r="7815" spans="1:14">
      <c r="A7815" s="74"/>
      <c r="D7815" s="70"/>
      <c r="N7815" s="70"/>
    </row>
    <row r="7816" spans="1:14">
      <c r="A7816" s="74"/>
      <c r="D7816" s="70"/>
      <c r="N7816" s="70"/>
    </row>
    <row r="7817" spans="1:14">
      <c r="A7817" s="74"/>
      <c r="D7817" s="70"/>
      <c r="N7817" s="70"/>
    </row>
    <row r="7818" spans="1:14">
      <c r="A7818" s="74"/>
      <c r="D7818" s="70"/>
      <c r="N7818" s="70"/>
    </row>
    <row r="7819" spans="1:14">
      <c r="A7819" s="74"/>
      <c r="D7819" s="70"/>
      <c r="N7819" s="70"/>
    </row>
    <row r="7820" spans="1:14">
      <c r="A7820" s="74"/>
      <c r="D7820" s="70"/>
      <c r="N7820" s="70"/>
    </row>
    <row r="7821" spans="1:14">
      <c r="A7821" s="74"/>
      <c r="D7821" s="70"/>
      <c r="N7821" s="70"/>
    </row>
    <row r="7822" spans="1:14">
      <c r="A7822" s="74"/>
      <c r="D7822" s="70"/>
      <c r="N7822" s="70"/>
    </row>
    <row r="7823" spans="1:14">
      <c r="A7823" s="74"/>
      <c r="D7823" s="70"/>
      <c r="N7823" s="70"/>
    </row>
    <row r="7824" spans="1:14">
      <c r="A7824" s="74"/>
      <c r="D7824" s="70"/>
      <c r="N7824" s="70"/>
    </row>
    <row r="7825" spans="1:14">
      <c r="A7825" s="74"/>
      <c r="D7825" s="70"/>
      <c r="N7825" s="70"/>
    </row>
    <row r="7826" spans="1:14">
      <c r="A7826" s="74"/>
      <c r="D7826" s="70"/>
      <c r="N7826" s="70"/>
    </row>
    <row r="7827" spans="1:14">
      <c r="A7827" s="74"/>
      <c r="D7827" s="70"/>
      <c r="N7827" s="70"/>
    </row>
    <row r="7828" spans="1:14">
      <c r="A7828" s="74"/>
      <c r="D7828" s="70"/>
      <c r="N7828" s="70"/>
    </row>
    <row r="7829" spans="1:14">
      <c r="A7829" s="74"/>
      <c r="D7829" s="70"/>
      <c r="N7829" s="70"/>
    </row>
    <row r="7830" spans="1:14">
      <c r="A7830" s="74"/>
      <c r="D7830" s="70"/>
      <c r="N7830" s="70"/>
    </row>
    <row r="7831" spans="1:14">
      <c r="A7831" s="74"/>
      <c r="D7831" s="70"/>
      <c r="N7831" s="70"/>
    </row>
    <row r="7832" spans="1:14">
      <c r="A7832" s="74"/>
      <c r="D7832" s="70"/>
      <c r="N7832" s="70"/>
    </row>
    <row r="7833" spans="1:14">
      <c r="A7833" s="74"/>
      <c r="D7833" s="70"/>
      <c r="N7833" s="70"/>
    </row>
    <row r="7834" spans="1:14">
      <c r="A7834" s="74"/>
      <c r="D7834" s="70"/>
      <c r="N7834" s="70"/>
    </row>
    <row r="7835" spans="1:14">
      <c r="A7835" s="74"/>
      <c r="D7835" s="70"/>
      <c r="N7835" s="70"/>
    </row>
    <row r="7836" spans="1:14">
      <c r="A7836" s="74"/>
      <c r="D7836" s="70"/>
      <c r="N7836" s="70"/>
    </row>
    <row r="7837" spans="1:14">
      <c r="A7837" s="74"/>
      <c r="D7837" s="70"/>
      <c r="N7837" s="70"/>
    </row>
    <row r="7838" spans="1:14">
      <c r="A7838" s="74"/>
      <c r="D7838" s="70"/>
      <c r="N7838" s="70"/>
    </row>
    <row r="7839" spans="1:14">
      <c r="A7839" s="74"/>
      <c r="D7839" s="70"/>
      <c r="N7839" s="70"/>
    </row>
    <row r="7840" spans="1:14">
      <c r="A7840" s="74"/>
      <c r="D7840" s="70"/>
      <c r="N7840" s="70"/>
    </row>
    <row r="7841" spans="1:14">
      <c r="A7841" s="74"/>
      <c r="D7841" s="70"/>
      <c r="N7841" s="70"/>
    </row>
    <row r="7842" spans="1:14">
      <c r="A7842" s="74"/>
      <c r="D7842" s="70"/>
      <c r="N7842" s="70"/>
    </row>
    <row r="7843" spans="1:14">
      <c r="A7843" s="74"/>
      <c r="D7843" s="70"/>
      <c r="N7843" s="70"/>
    </row>
    <row r="7844" spans="1:14">
      <c r="A7844" s="74"/>
      <c r="D7844" s="70"/>
      <c r="N7844" s="70"/>
    </row>
    <row r="7845" spans="1:14">
      <c r="A7845" s="74"/>
      <c r="D7845" s="70"/>
      <c r="N7845" s="70"/>
    </row>
    <row r="7846" spans="1:14">
      <c r="A7846" s="74"/>
      <c r="D7846" s="70"/>
      <c r="N7846" s="70"/>
    </row>
    <row r="7847" spans="1:14">
      <c r="A7847" s="74"/>
      <c r="D7847" s="70"/>
      <c r="N7847" s="70"/>
    </row>
    <row r="7848" spans="1:14">
      <c r="A7848" s="74"/>
      <c r="D7848" s="70"/>
      <c r="N7848" s="70"/>
    </row>
    <row r="7849" spans="1:14">
      <c r="A7849" s="74"/>
      <c r="D7849" s="70"/>
      <c r="N7849" s="70"/>
    </row>
    <row r="7850" spans="1:14">
      <c r="A7850" s="74"/>
      <c r="D7850" s="70"/>
      <c r="N7850" s="70"/>
    </row>
    <row r="7851" spans="1:14">
      <c r="A7851" s="74"/>
      <c r="D7851" s="70"/>
      <c r="N7851" s="70"/>
    </row>
    <row r="7852" spans="1:14">
      <c r="A7852" s="74"/>
      <c r="D7852" s="70"/>
      <c r="N7852" s="70"/>
    </row>
    <row r="7853" spans="1:14">
      <c r="A7853" s="74"/>
      <c r="D7853" s="70"/>
      <c r="N7853" s="70"/>
    </row>
    <row r="7854" spans="1:14">
      <c r="A7854" s="74"/>
      <c r="D7854" s="70"/>
      <c r="N7854" s="70"/>
    </row>
    <row r="7855" spans="1:14">
      <c r="A7855" s="74"/>
      <c r="D7855" s="70"/>
      <c r="N7855" s="70"/>
    </row>
    <row r="7856" spans="1:14">
      <c r="A7856" s="74"/>
      <c r="D7856" s="70"/>
      <c r="N7856" s="70"/>
    </row>
    <row r="7857" spans="1:14">
      <c r="A7857" s="74"/>
      <c r="D7857" s="70"/>
      <c r="N7857" s="70"/>
    </row>
    <row r="7858" spans="1:14">
      <c r="A7858" s="74"/>
      <c r="D7858" s="70"/>
      <c r="N7858" s="70"/>
    </row>
    <row r="7859" spans="1:14">
      <c r="A7859" s="74"/>
      <c r="D7859" s="70"/>
      <c r="N7859" s="70"/>
    </row>
    <row r="7860" spans="1:14">
      <c r="A7860" s="74"/>
      <c r="D7860" s="70"/>
      <c r="N7860" s="70"/>
    </row>
    <row r="7861" spans="1:14">
      <c r="A7861" s="74"/>
      <c r="D7861" s="70"/>
      <c r="N7861" s="70"/>
    </row>
    <row r="7862" spans="1:14">
      <c r="A7862" s="74"/>
      <c r="D7862" s="70"/>
      <c r="N7862" s="70"/>
    </row>
    <row r="7863" spans="1:14">
      <c r="A7863" s="74"/>
      <c r="D7863" s="70"/>
      <c r="N7863" s="70"/>
    </row>
    <row r="7864" spans="1:14">
      <c r="A7864" s="74"/>
      <c r="D7864" s="70"/>
      <c r="N7864" s="70"/>
    </row>
    <row r="7865" spans="1:14">
      <c r="A7865" s="74"/>
      <c r="D7865" s="70"/>
      <c r="N7865" s="70"/>
    </row>
    <row r="7866" spans="1:14">
      <c r="A7866" s="74"/>
      <c r="D7866" s="70"/>
      <c r="N7866" s="70"/>
    </row>
    <row r="7867" spans="1:14">
      <c r="A7867" s="74"/>
      <c r="D7867" s="70"/>
      <c r="N7867" s="70"/>
    </row>
    <row r="7868" spans="1:14">
      <c r="A7868" s="74"/>
      <c r="D7868" s="70"/>
      <c r="N7868" s="70"/>
    </row>
    <row r="7869" spans="1:14">
      <c r="A7869" s="74"/>
      <c r="D7869" s="70"/>
      <c r="N7869" s="70"/>
    </row>
    <row r="7870" spans="1:14">
      <c r="A7870" s="74"/>
      <c r="D7870" s="70"/>
      <c r="N7870" s="70"/>
    </row>
    <row r="7871" spans="1:14">
      <c r="A7871" s="74"/>
      <c r="D7871" s="70"/>
      <c r="N7871" s="70"/>
    </row>
    <row r="7872" spans="1:14">
      <c r="A7872" s="74"/>
      <c r="D7872" s="70"/>
      <c r="N7872" s="70"/>
    </row>
    <row r="7873" spans="1:14">
      <c r="A7873" s="74"/>
      <c r="D7873" s="70"/>
      <c r="N7873" s="70"/>
    </row>
    <row r="7874" spans="1:14">
      <c r="A7874" s="74"/>
      <c r="D7874" s="70"/>
      <c r="N7874" s="70"/>
    </row>
    <row r="7875" spans="1:14">
      <c r="A7875" s="74"/>
      <c r="D7875" s="70"/>
      <c r="N7875" s="70"/>
    </row>
    <row r="7876" spans="1:14">
      <c r="A7876" s="74"/>
      <c r="D7876" s="70"/>
      <c r="N7876" s="70"/>
    </row>
    <row r="7877" spans="1:14">
      <c r="A7877" s="74"/>
      <c r="D7877" s="70"/>
      <c r="N7877" s="70"/>
    </row>
    <row r="7878" spans="1:14">
      <c r="A7878" s="74"/>
      <c r="D7878" s="70"/>
      <c r="N7878" s="70"/>
    </row>
    <row r="7879" spans="1:14">
      <c r="A7879" s="74"/>
      <c r="D7879" s="70"/>
      <c r="N7879" s="70"/>
    </row>
    <row r="7880" spans="1:14">
      <c r="A7880" s="74"/>
      <c r="D7880" s="70"/>
      <c r="N7880" s="70"/>
    </row>
    <row r="7881" spans="1:14">
      <c r="A7881" s="74"/>
      <c r="D7881" s="70"/>
      <c r="N7881" s="70"/>
    </row>
    <row r="7882" spans="1:14">
      <c r="A7882" s="74"/>
      <c r="D7882" s="70"/>
      <c r="N7882" s="70"/>
    </row>
    <row r="7883" spans="1:14">
      <c r="A7883" s="74"/>
      <c r="D7883" s="70"/>
      <c r="N7883" s="70"/>
    </row>
    <row r="7884" spans="1:14">
      <c r="A7884" s="74"/>
      <c r="D7884" s="70"/>
      <c r="N7884" s="70"/>
    </row>
    <row r="7885" spans="1:14">
      <c r="A7885" s="74"/>
      <c r="D7885" s="70"/>
      <c r="N7885" s="70"/>
    </row>
    <row r="7886" spans="1:14">
      <c r="A7886" s="74"/>
      <c r="D7886" s="70"/>
      <c r="N7886" s="70"/>
    </row>
    <row r="7887" spans="1:14">
      <c r="A7887" s="74"/>
      <c r="D7887" s="70"/>
      <c r="N7887" s="70"/>
    </row>
    <row r="7888" spans="1:14">
      <c r="A7888" s="74"/>
      <c r="D7888" s="70"/>
      <c r="N7888" s="70"/>
    </row>
    <row r="7889" spans="1:14">
      <c r="A7889" s="74"/>
      <c r="D7889" s="70"/>
      <c r="N7889" s="70"/>
    </row>
    <row r="7890" spans="1:14">
      <c r="A7890" s="74"/>
      <c r="D7890" s="70"/>
      <c r="N7890" s="70"/>
    </row>
    <row r="7891" spans="1:14">
      <c r="A7891" s="74"/>
      <c r="D7891" s="70"/>
      <c r="N7891" s="70"/>
    </row>
    <row r="7892" spans="1:14">
      <c r="A7892" s="74"/>
      <c r="D7892" s="70"/>
      <c r="N7892" s="70"/>
    </row>
    <row r="7893" spans="1:14">
      <c r="A7893" s="74"/>
      <c r="D7893" s="70"/>
      <c r="N7893" s="70"/>
    </row>
    <row r="7894" spans="1:14">
      <c r="A7894" s="74"/>
      <c r="D7894" s="70"/>
      <c r="N7894" s="70"/>
    </row>
    <row r="7895" spans="1:14">
      <c r="A7895" s="74"/>
      <c r="D7895" s="70"/>
      <c r="N7895" s="70"/>
    </row>
    <row r="7896" spans="1:14">
      <c r="A7896" s="74"/>
      <c r="D7896" s="70"/>
      <c r="N7896" s="70"/>
    </row>
    <row r="7897" spans="1:14">
      <c r="A7897" s="74"/>
      <c r="D7897" s="70"/>
      <c r="N7897" s="70"/>
    </row>
    <row r="7898" spans="1:14">
      <c r="A7898" s="74"/>
      <c r="D7898" s="70"/>
      <c r="N7898" s="70"/>
    </row>
    <row r="7899" spans="1:14">
      <c r="A7899" s="74"/>
      <c r="D7899" s="70"/>
      <c r="N7899" s="70"/>
    </row>
    <row r="7900" spans="1:14">
      <c r="A7900" s="74"/>
      <c r="D7900" s="70"/>
      <c r="N7900" s="70"/>
    </row>
    <row r="7901" spans="1:14">
      <c r="A7901" s="74"/>
      <c r="D7901" s="70"/>
      <c r="N7901" s="70"/>
    </row>
    <row r="7902" spans="1:14">
      <c r="A7902" s="74"/>
      <c r="D7902" s="70"/>
      <c r="N7902" s="70"/>
    </row>
    <row r="7903" spans="1:14">
      <c r="A7903" s="74"/>
      <c r="D7903" s="70"/>
      <c r="N7903" s="70"/>
    </row>
    <row r="7904" spans="1:14">
      <c r="A7904" s="74"/>
      <c r="D7904" s="70"/>
      <c r="N7904" s="70"/>
    </row>
    <row r="7905" spans="1:14">
      <c r="A7905" s="74"/>
      <c r="D7905" s="70"/>
      <c r="N7905" s="70"/>
    </row>
    <row r="7906" spans="1:14">
      <c r="A7906" s="74"/>
      <c r="D7906" s="70"/>
      <c r="N7906" s="70"/>
    </row>
    <row r="7907" spans="1:14">
      <c r="A7907" s="74"/>
      <c r="D7907" s="70"/>
      <c r="N7907" s="70"/>
    </row>
    <row r="7908" spans="1:14">
      <c r="A7908" s="74"/>
      <c r="D7908" s="70"/>
      <c r="N7908" s="70"/>
    </row>
    <row r="7909" spans="1:14">
      <c r="A7909" s="74"/>
      <c r="D7909" s="70"/>
      <c r="N7909" s="70"/>
    </row>
    <row r="7910" spans="1:14">
      <c r="A7910" s="74"/>
      <c r="D7910" s="70"/>
      <c r="N7910" s="70"/>
    </row>
    <row r="7911" spans="1:14">
      <c r="A7911" s="74"/>
      <c r="D7911" s="70"/>
      <c r="N7911" s="70"/>
    </row>
    <row r="7912" spans="1:14">
      <c r="A7912" s="74"/>
      <c r="D7912" s="70"/>
      <c r="N7912" s="70"/>
    </row>
    <row r="7913" spans="1:14">
      <c r="A7913" s="74"/>
      <c r="D7913" s="70"/>
      <c r="N7913" s="70"/>
    </row>
    <row r="7914" spans="1:14">
      <c r="A7914" s="74"/>
      <c r="D7914" s="70"/>
      <c r="N7914" s="70"/>
    </row>
    <row r="7915" spans="1:14">
      <c r="A7915" s="74"/>
      <c r="D7915" s="70"/>
      <c r="N7915" s="70"/>
    </row>
    <row r="7916" spans="1:14">
      <c r="A7916" s="74"/>
      <c r="D7916" s="70"/>
      <c r="N7916" s="70"/>
    </row>
    <row r="7917" spans="1:14">
      <c r="A7917" s="74"/>
      <c r="D7917" s="70"/>
      <c r="N7917" s="70"/>
    </row>
    <row r="7918" spans="1:14">
      <c r="A7918" s="74"/>
      <c r="D7918" s="70"/>
      <c r="N7918" s="70"/>
    </row>
    <row r="7919" spans="1:14">
      <c r="A7919" s="74"/>
      <c r="D7919" s="70"/>
      <c r="N7919" s="70"/>
    </row>
    <row r="7920" spans="1:14">
      <c r="A7920" s="74"/>
      <c r="D7920" s="70"/>
      <c r="N7920" s="70"/>
    </row>
    <row r="7921" spans="1:14">
      <c r="A7921" s="74"/>
      <c r="D7921" s="70"/>
      <c r="N7921" s="70"/>
    </row>
    <row r="7922" spans="1:14">
      <c r="A7922" s="74"/>
      <c r="D7922" s="70"/>
      <c r="N7922" s="70"/>
    </row>
    <row r="7923" spans="1:14">
      <c r="A7923" s="74"/>
      <c r="D7923" s="70"/>
      <c r="N7923" s="70"/>
    </row>
    <row r="7924" spans="1:14">
      <c r="A7924" s="74"/>
      <c r="D7924" s="70"/>
      <c r="N7924" s="70"/>
    </row>
    <row r="7925" spans="1:14">
      <c r="A7925" s="74"/>
      <c r="D7925" s="70"/>
      <c r="N7925" s="70"/>
    </row>
    <row r="7926" spans="1:14">
      <c r="A7926" s="74"/>
      <c r="D7926" s="70"/>
      <c r="N7926" s="70"/>
    </row>
    <row r="7927" spans="1:14">
      <c r="A7927" s="74"/>
      <c r="D7927" s="70"/>
      <c r="N7927" s="70"/>
    </row>
    <row r="7928" spans="1:14">
      <c r="A7928" s="74"/>
      <c r="D7928" s="70"/>
      <c r="N7928" s="70"/>
    </row>
    <row r="7929" spans="1:14">
      <c r="A7929" s="74"/>
      <c r="D7929" s="70"/>
      <c r="N7929" s="70"/>
    </row>
    <row r="7930" spans="1:14">
      <c r="A7930" s="74"/>
      <c r="D7930" s="70"/>
      <c r="N7930" s="70"/>
    </row>
    <row r="7931" spans="1:14">
      <c r="A7931" s="74"/>
      <c r="D7931" s="70"/>
      <c r="N7931" s="70"/>
    </row>
    <row r="7932" spans="1:14">
      <c r="A7932" s="74"/>
      <c r="D7932" s="70"/>
      <c r="N7932" s="70"/>
    </row>
    <row r="7933" spans="1:14">
      <c r="A7933" s="74"/>
      <c r="D7933" s="70"/>
      <c r="N7933" s="70"/>
    </row>
    <row r="7934" spans="1:14">
      <c r="A7934" s="74"/>
      <c r="D7934" s="70"/>
      <c r="N7934" s="70"/>
    </row>
    <row r="7935" spans="1:14">
      <c r="A7935" s="74"/>
      <c r="D7935" s="70"/>
      <c r="N7935" s="70"/>
    </row>
    <row r="7936" spans="1:14">
      <c r="A7936" s="74"/>
      <c r="D7936" s="70"/>
      <c r="N7936" s="70"/>
    </row>
    <row r="7937" spans="1:14">
      <c r="A7937" s="74"/>
      <c r="D7937" s="70"/>
      <c r="N7937" s="70"/>
    </row>
    <row r="7938" spans="1:14">
      <c r="A7938" s="74"/>
      <c r="D7938" s="70"/>
      <c r="N7938" s="70"/>
    </row>
    <row r="7939" spans="1:14">
      <c r="A7939" s="74"/>
      <c r="D7939" s="70"/>
      <c r="N7939" s="70"/>
    </row>
    <row r="7940" spans="1:14">
      <c r="A7940" s="74"/>
      <c r="D7940" s="70"/>
      <c r="N7940" s="70"/>
    </row>
    <row r="7941" spans="1:14">
      <c r="A7941" s="74"/>
      <c r="D7941" s="70"/>
      <c r="N7941" s="70"/>
    </row>
    <row r="7942" spans="1:14">
      <c r="A7942" s="74"/>
      <c r="D7942" s="70"/>
      <c r="N7942" s="70"/>
    </row>
    <row r="7943" spans="1:14">
      <c r="A7943" s="74"/>
      <c r="D7943" s="70"/>
      <c r="N7943" s="70"/>
    </row>
    <row r="7944" spans="1:14">
      <c r="A7944" s="74"/>
      <c r="D7944" s="70"/>
      <c r="N7944" s="70"/>
    </row>
    <row r="7945" spans="1:14">
      <c r="A7945" s="74"/>
      <c r="D7945" s="70"/>
      <c r="N7945" s="70"/>
    </row>
    <row r="7946" spans="1:14">
      <c r="A7946" s="74"/>
      <c r="D7946" s="70"/>
      <c r="N7946" s="70"/>
    </row>
    <row r="7947" spans="1:14">
      <c r="A7947" s="74"/>
      <c r="D7947" s="70"/>
      <c r="N7947" s="70"/>
    </row>
    <row r="7948" spans="1:14">
      <c r="A7948" s="74"/>
      <c r="D7948" s="70"/>
      <c r="N7948" s="70"/>
    </row>
    <row r="7949" spans="1:14">
      <c r="A7949" s="74"/>
      <c r="D7949" s="70"/>
      <c r="N7949" s="70"/>
    </row>
    <row r="7950" spans="1:14">
      <c r="A7950" s="74"/>
      <c r="D7950" s="70"/>
      <c r="N7950" s="70"/>
    </row>
    <row r="7951" spans="1:14">
      <c r="A7951" s="74"/>
      <c r="D7951" s="70"/>
      <c r="N7951" s="70"/>
    </row>
    <row r="7952" spans="1:14">
      <c r="A7952" s="74"/>
      <c r="D7952" s="70"/>
      <c r="N7952" s="70"/>
    </row>
    <row r="7953" spans="1:14">
      <c r="A7953" s="74"/>
      <c r="D7953" s="70"/>
      <c r="N7953" s="70"/>
    </row>
    <row r="7954" spans="1:14">
      <c r="A7954" s="74"/>
      <c r="D7954" s="70"/>
      <c r="N7954" s="70"/>
    </row>
    <row r="7955" spans="1:14">
      <c r="A7955" s="74"/>
      <c r="D7955" s="70"/>
      <c r="N7955" s="70"/>
    </row>
    <row r="7956" spans="1:14">
      <c r="A7956" s="74"/>
      <c r="D7956" s="70"/>
      <c r="N7956" s="70"/>
    </row>
    <row r="7957" spans="1:14">
      <c r="A7957" s="74"/>
      <c r="D7957" s="70"/>
      <c r="N7957" s="70"/>
    </row>
    <row r="7958" spans="1:14">
      <c r="A7958" s="74"/>
      <c r="D7958" s="70"/>
      <c r="N7958" s="70"/>
    </row>
    <row r="7959" spans="1:14">
      <c r="A7959" s="74"/>
      <c r="D7959" s="70"/>
      <c r="N7959" s="70"/>
    </row>
    <row r="7960" spans="1:14">
      <c r="A7960" s="74"/>
      <c r="D7960" s="70"/>
      <c r="N7960" s="70"/>
    </row>
    <row r="7961" spans="1:14">
      <c r="A7961" s="74"/>
      <c r="D7961" s="70"/>
      <c r="N7961" s="70"/>
    </row>
    <row r="7962" spans="1:14">
      <c r="A7962" s="74"/>
      <c r="D7962" s="70"/>
      <c r="N7962" s="70"/>
    </row>
    <row r="7963" spans="1:14">
      <c r="A7963" s="74"/>
      <c r="D7963" s="70"/>
      <c r="N7963" s="70"/>
    </row>
    <row r="7964" spans="1:14">
      <c r="A7964" s="74"/>
      <c r="D7964" s="70"/>
      <c r="N7964" s="70"/>
    </row>
    <row r="7965" spans="1:14">
      <c r="A7965" s="74"/>
      <c r="D7965" s="70"/>
      <c r="N7965" s="70"/>
    </row>
    <row r="7966" spans="1:14">
      <c r="A7966" s="74"/>
      <c r="D7966" s="70"/>
      <c r="N7966" s="70"/>
    </row>
    <row r="7967" spans="1:14">
      <c r="A7967" s="74"/>
      <c r="D7967" s="70"/>
      <c r="N7967" s="70"/>
    </row>
    <row r="7968" spans="1:14">
      <c r="A7968" s="74"/>
      <c r="D7968" s="70"/>
      <c r="N7968" s="70"/>
    </row>
    <row r="7969" spans="1:14">
      <c r="A7969" s="74"/>
      <c r="D7969" s="70"/>
      <c r="N7969" s="70"/>
    </row>
    <row r="7970" spans="1:14">
      <c r="A7970" s="74"/>
      <c r="D7970" s="70"/>
      <c r="N7970" s="70"/>
    </row>
    <row r="7971" spans="1:14">
      <c r="A7971" s="74"/>
      <c r="D7971" s="70"/>
      <c r="N7971" s="70"/>
    </row>
    <row r="7972" spans="1:14">
      <c r="A7972" s="74"/>
      <c r="D7972" s="70"/>
      <c r="N7972" s="70"/>
    </row>
    <row r="7973" spans="1:14">
      <c r="A7973" s="74"/>
      <c r="D7973" s="70"/>
      <c r="N7973" s="70"/>
    </row>
    <row r="7974" spans="1:14">
      <c r="A7974" s="74"/>
      <c r="D7974" s="70"/>
      <c r="N7974" s="70"/>
    </row>
    <row r="7975" spans="1:14">
      <c r="A7975" s="74"/>
      <c r="D7975" s="70"/>
      <c r="N7975" s="70"/>
    </row>
    <row r="7976" spans="1:14">
      <c r="A7976" s="74"/>
      <c r="D7976" s="70"/>
      <c r="N7976" s="70"/>
    </row>
    <row r="7977" spans="1:14">
      <c r="A7977" s="74"/>
      <c r="D7977" s="70"/>
      <c r="N7977" s="70"/>
    </row>
    <row r="7978" spans="1:14">
      <c r="A7978" s="74"/>
      <c r="D7978" s="70"/>
      <c r="N7978" s="70"/>
    </row>
    <row r="7979" spans="1:14">
      <c r="A7979" s="74"/>
      <c r="D7979" s="70"/>
      <c r="N7979" s="70"/>
    </row>
    <row r="7980" spans="1:14">
      <c r="A7980" s="74"/>
      <c r="D7980" s="70"/>
      <c r="N7980" s="70"/>
    </row>
    <row r="7981" spans="1:14">
      <c r="A7981" s="74"/>
      <c r="D7981" s="70"/>
      <c r="N7981" s="70"/>
    </row>
    <row r="7982" spans="1:14">
      <c r="A7982" s="74"/>
      <c r="D7982" s="70"/>
      <c r="N7982" s="70"/>
    </row>
    <row r="7983" spans="1:14">
      <c r="A7983" s="74"/>
      <c r="D7983" s="70"/>
      <c r="N7983" s="70"/>
    </row>
    <row r="7984" spans="1:14">
      <c r="A7984" s="74"/>
      <c r="D7984" s="70"/>
      <c r="N7984" s="70"/>
    </row>
    <row r="7985" spans="1:14">
      <c r="A7985" s="74"/>
      <c r="D7985" s="70"/>
      <c r="N7985" s="70"/>
    </row>
    <row r="7986" spans="1:14">
      <c r="A7986" s="74"/>
      <c r="D7986" s="70"/>
      <c r="N7986" s="70"/>
    </row>
    <row r="7987" spans="1:14">
      <c r="A7987" s="74"/>
      <c r="D7987" s="70"/>
      <c r="N7987" s="70"/>
    </row>
    <row r="7988" spans="1:14">
      <c r="A7988" s="74"/>
      <c r="D7988" s="70"/>
      <c r="N7988" s="70"/>
    </row>
    <row r="7989" spans="1:14">
      <c r="A7989" s="74"/>
      <c r="D7989" s="70"/>
      <c r="N7989" s="70"/>
    </row>
    <row r="7990" spans="1:14">
      <c r="A7990" s="74"/>
      <c r="D7990" s="70"/>
      <c r="N7990" s="70"/>
    </row>
    <row r="7991" spans="1:14">
      <c r="A7991" s="74"/>
      <c r="D7991" s="70"/>
      <c r="N7991" s="70"/>
    </row>
    <row r="7992" spans="1:14">
      <c r="A7992" s="74"/>
      <c r="D7992" s="70"/>
      <c r="N7992" s="70"/>
    </row>
    <row r="7993" spans="1:14">
      <c r="A7993" s="74"/>
      <c r="D7993" s="70"/>
      <c r="N7993" s="70"/>
    </row>
    <row r="7994" spans="1:14">
      <c r="A7994" s="74"/>
      <c r="D7994" s="70"/>
      <c r="N7994" s="70"/>
    </row>
    <row r="7995" spans="1:14">
      <c r="A7995" s="74"/>
      <c r="D7995" s="70"/>
      <c r="N7995" s="70"/>
    </row>
    <row r="7996" spans="1:14">
      <c r="A7996" s="74"/>
      <c r="D7996" s="70"/>
      <c r="N7996" s="70"/>
    </row>
    <row r="7997" spans="1:14">
      <c r="A7997" s="74"/>
      <c r="D7997" s="70"/>
      <c r="N7997" s="70"/>
    </row>
    <row r="7998" spans="1:14">
      <c r="A7998" s="74"/>
      <c r="D7998" s="70"/>
      <c r="N7998" s="70"/>
    </row>
    <row r="7999" spans="1:14">
      <c r="A7999" s="74"/>
      <c r="D7999" s="70"/>
      <c r="N7999" s="70"/>
    </row>
    <row r="8000" spans="1:14">
      <c r="A8000" s="74"/>
      <c r="D8000" s="70"/>
      <c r="N8000" s="70"/>
    </row>
    <row r="8001" spans="1:14">
      <c r="A8001" s="74"/>
      <c r="D8001" s="70"/>
      <c r="N8001" s="70"/>
    </row>
    <row r="8002" spans="1:14">
      <c r="A8002" s="74"/>
      <c r="D8002" s="70"/>
      <c r="N8002" s="70"/>
    </row>
    <row r="8003" spans="1:14">
      <c r="A8003" s="74"/>
      <c r="D8003" s="70"/>
      <c r="N8003" s="70"/>
    </row>
    <row r="8004" spans="1:14">
      <c r="A8004" s="74"/>
      <c r="D8004" s="70"/>
      <c r="N8004" s="70"/>
    </row>
    <row r="8005" spans="1:14">
      <c r="A8005" s="74"/>
      <c r="D8005" s="70"/>
      <c r="N8005" s="70"/>
    </row>
    <row r="8006" spans="1:14">
      <c r="A8006" s="74"/>
      <c r="D8006" s="70"/>
      <c r="N8006" s="70"/>
    </row>
    <row r="8007" spans="1:14">
      <c r="A8007" s="74"/>
      <c r="D8007" s="70"/>
      <c r="N8007" s="70"/>
    </row>
    <row r="8008" spans="1:14">
      <c r="A8008" s="74"/>
      <c r="D8008" s="70"/>
      <c r="N8008" s="70"/>
    </row>
    <row r="8009" spans="1:14">
      <c r="A8009" s="74"/>
      <c r="D8009" s="70"/>
      <c r="N8009" s="70"/>
    </row>
    <row r="8010" spans="1:14">
      <c r="A8010" s="74"/>
      <c r="D8010" s="70"/>
      <c r="N8010" s="70"/>
    </row>
    <row r="8011" spans="1:14">
      <c r="A8011" s="74"/>
      <c r="D8011" s="70"/>
      <c r="N8011" s="70"/>
    </row>
    <row r="8012" spans="1:14">
      <c r="A8012" s="74"/>
      <c r="D8012" s="70"/>
      <c r="N8012" s="70"/>
    </row>
    <row r="8013" spans="1:14">
      <c r="A8013" s="74"/>
      <c r="D8013" s="70"/>
      <c r="N8013" s="70"/>
    </row>
    <row r="8014" spans="1:14">
      <c r="A8014" s="74"/>
      <c r="D8014" s="70"/>
      <c r="N8014" s="70"/>
    </row>
    <row r="8015" spans="1:14">
      <c r="A8015" s="74"/>
      <c r="D8015" s="70"/>
      <c r="N8015" s="70"/>
    </row>
    <row r="8016" spans="1:14">
      <c r="A8016" s="74"/>
      <c r="D8016" s="70"/>
      <c r="N8016" s="70"/>
    </row>
    <row r="8017" spans="1:14">
      <c r="A8017" s="74"/>
      <c r="D8017" s="70"/>
      <c r="N8017" s="70"/>
    </row>
    <row r="8018" spans="1:14">
      <c r="A8018" s="74"/>
      <c r="D8018" s="70"/>
      <c r="N8018" s="70"/>
    </row>
    <row r="8019" spans="1:14">
      <c r="A8019" s="74"/>
      <c r="D8019" s="70"/>
      <c r="N8019" s="70"/>
    </row>
    <row r="8020" spans="1:14">
      <c r="A8020" s="74"/>
      <c r="D8020" s="70"/>
      <c r="N8020" s="70"/>
    </row>
    <row r="8021" spans="1:14">
      <c r="A8021" s="74"/>
      <c r="D8021" s="70"/>
      <c r="N8021" s="70"/>
    </row>
    <row r="8022" spans="1:14">
      <c r="A8022" s="74"/>
      <c r="D8022" s="70"/>
      <c r="N8022" s="70"/>
    </row>
    <row r="8023" spans="1:14">
      <c r="A8023" s="74"/>
      <c r="D8023" s="70"/>
      <c r="N8023" s="70"/>
    </row>
    <row r="8024" spans="1:14">
      <c r="A8024" s="74"/>
      <c r="D8024" s="70"/>
      <c r="N8024" s="70"/>
    </row>
    <row r="8025" spans="1:14">
      <c r="A8025" s="74"/>
      <c r="D8025" s="70"/>
      <c r="N8025" s="70"/>
    </row>
    <row r="8026" spans="1:14">
      <c r="A8026" s="74"/>
      <c r="D8026" s="70"/>
      <c r="N8026" s="70"/>
    </row>
    <row r="8027" spans="1:14">
      <c r="A8027" s="74"/>
      <c r="D8027" s="70"/>
      <c r="N8027" s="70"/>
    </row>
    <row r="8028" spans="1:14">
      <c r="A8028" s="74"/>
      <c r="D8028" s="70"/>
      <c r="N8028" s="70"/>
    </row>
    <row r="8029" spans="1:14">
      <c r="A8029" s="74"/>
      <c r="D8029" s="70"/>
      <c r="N8029" s="70"/>
    </row>
    <row r="8030" spans="1:14">
      <c r="A8030" s="74"/>
      <c r="D8030" s="70"/>
      <c r="N8030" s="70"/>
    </row>
    <row r="8031" spans="1:14">
      <c r="A8031" s="74"/>
      <c r="D8031" s="70"/>
      <c r="N8031" s="70"/>
    </row>
    <row r="8032" spans="1:14">
      <c r="A8032" s="74"/>
      <c r="D8032" s="70"/>
      <c r="N8032" s="70"/>
    </row>
    <row r="8033" spans="1:14">
      <c r="A8033" s="74"/>
      <c r="D8033" s="70"/>
      <c r="N8033" s="70"/>
    </row>
    <row r="8034" spans="1:14">
      <c r="A8034" s="74"/>
      <c r="D8034" s="70"/>
      <c r="N8034" s="70"/>
    </row>
    <row r="8035" spans="1:14">
      <c r="A8035" s="74"/>
      <c r="D8035" s="70"/>
      <c r="N8035" s="70"/>
    </row>
    <row r="8036" spans="1:14">
      <c r="A8036" s="74"/>
      <c r="D8036" s="70"/>
      <c r="N8036" s="70"/>
    </row>
    <row r="8037" spans="1:14">
      <c r="A8037" s="74"/>
      <c r="D8037" s="70"/>
      <c r="N8037" s="70"/>
    </row>
    <row r="8038" spans="1:14">
      <c r="A8038" s="74"/>
      <c r="D8038" s="70"/>
      <c r="N8038" s="70"/>
    </row>
    <row r="8039" spans="1:14">
      <c r="A8039" s="74"/>
      <c r="D8039" s="70"/>
      <c r="N8039" s="70"/>
    </row>
    <row r="8040" spans="1:14">
      <c r="A8040" s="74"/>
      <c r="D8040" s="70"/>
      <c r="N8040" s="70"/>
    </row>
    <row r="8041" spans="1:14">
      <c r="A8041" s="74"/>
      <c r="D8041" s="70"/>
      <c r="N8041" s="70"/>
    </row>
    <row r="8042" spans="1:14">
      <c r="A8042" s="74"/>
      <c r="D8042" s="70"/>
      <c r="N8042" s="70"/>
    </row>
    <row r="8043" spans="1:14">
      <c r="A8043" s="74"/>
      <c r="D8043" s="70"/>
      <c r="N8043" s="70"/>
    </row>
    <row r="8044" spans="1:14">
      <c r="A8044" s="74"/>
      <c r="D8044" s="70"/>
      <c r="N8044" s="70"/>
    </row>
    <row r="8045" spans="1:14">
      <c r="A8045" s="74"/>
      <c r="D8045" s="70"/>
      <c r="N8045" s="70"/>
    </row>
    <row r="8046" spans="1:14">
      <c r="A8046" s="74"/>
      <c r="D8046" s="70"/>
      <c r="N8046" s="70"/>
    </row>
    <row r="8047" spans="1:14">
      <c r="A8047" s="74"/>
      <c r="D8047" s="70"/>
      <c r="N8047" s="70"/>
    </row>
    <row r="8048" spans="1:14">
      <c r="A8048" s="74"/>
      <c r="D8048" s="70"/>
      <c r="N8048" s="70"/>
    </row>
    <row r="8049" spans="1:14">
      <c r="A8049" s="74"/>
      <c r="D8049" s="70"/>
      <c r="N8049" s="70"/>
    </row>
    <row r="8050" spans="1:14">
      <c r="A8050" s="74"/>
      <c r="D8050" s="70"/>
      <c r="N8050" s="70"/>
    </row>
    <row r="8051" spans="1:14">
      <c r="A8051" s="74"/>
      <c r="D8051" s="70"/>
      <c r="N8051" s="70"/>
    </row>
    <row r="8052" spans="1:14">
      <c r="A8052" s="74"/>
      <c r="D8052" s="70"/>
      <c r="N8052" s="70"/>
    </row>
    <row r="8053" spans="1:14">
      <c r="A8053" s="74"/>
      <c r="D8053" s="70"/>
      <c r="N8053" s="70"/>
    </row>
    <row r="8054" spans="1:14">
      <c r="A8054" s="74"/>
      <c r="D8054" s="70"/>
      <c r="N8054" s="70"/>
    </row>
    <row r="8055" spans="1:14">
      <c r="A8055" s="74"/>
      <c r="D8055" s="70"/>
      <c r="N8055" s="70"/>
    </row>
    <row r="8056" spans="1:14">
      <c r="A8056" s="74"/>
      <c r="D8056" s="70"/>
      <c r="N8056" s="70"/>
    </row>
    <row r="8057" spans="1:14">
      <c r="A8057" s="74"/>
      <c r="D8057" s="70"/>
      <c r="N8057" s="70"/>
    </row>
    <row r="8058" spans="1:14">
      <c r="A8058" s="74"/>
      <c r="D8058" s="70"/>
      <c r="N8058" s="70"/>
    </row>
    <row r="8059" spans="1:14">
      <c r="A8059" s="74"/>
      <c r="D8059" s="70"/>
      <c r="N8059" s="70"/>
    </row>
    <row r="8060" spans="1:14">
      <c r="A8060" s="74"/>
      <c r="D8060" s="70"/>
      <c r="N8060" s="70"/>
    </row>
    <row r="8061" spans="1:14">
      <c r="A8061" s="74"/>
      <c r="D8061" s="70"/>
      <c r="N8061" s="70"/>
    </row>
    <row r="8062" spans="1:14">
      <c r="A8062" s="74"/>
      <c r="D8062" s="70"/>
      <c r="N8062" s="70"/>
    </row>
    <row r="8063" spans="1:14">
      <c r="A8063" s="74"/>
      <c r="D8063" s="70"/>
      <c r="N8063" s="70"/>
    </row>
    <row r="8064" spans="1:14">
      <c r="A8064" s="74"/>
      <c r="D8064" s="70"/>
      <c r="N8064" s="70"/>
    </row>
    <row r="8065" spans="1:14">
      <c r="A8065" s="74"/>
      <c r="D8065" s="70"/>
      <c r="N8065" s="70"/>
    </row>
    <row r="8066" spans="1:14">
      <c r="A8066" s="74"/>
      <c r="D8066" s="70"/>
      <c r="N8066" s="70"/>
    </row>
    <row r="8067" spans="1:14">
      <c r="A8067" s="74"/>
      <c r="D8067" s="70"/>
      <c r="N8067" s="70"/>
    </row>
    <row r="8068" spans="1:14">
      <c r="A8068" s="74"/>
      <c r="D8068" s="70"/>
      <c r="N8068" s="70"/>
    </row>
    <row r="8069" spans="1:14">
      <c r="A8069" s="74"/>
      <c r="D8069" s="70"/>
      <c r="N8069" s="70"/>
    </row>
    <row r="8070" spans="1:14">
      <c r="A8070" s="74"/>
      <c r="D8070" s="70"/>
      <c r="N8070" s="70"/>
    </row>
    <row r="8071" spans="1:14">
      <c r="A8071" s="74"/>
      <c r="D8071" s="70"/>
      <c r="N8071" s="70"/>
    </row>
    <row r="8072" spans="1:14">
      <c r="A8072" s="74"/>
      <c r="D8072" s="70"/>
      <c r="N8072" s="70"/>
    </row>
    <row r="8073" spans="1:14">
      <c r="A8073" s="74"/>
      <c r="D8073" s="70"/>
      <c r="N8073" s="70"/>
    </row>
    <row r="8074" spans="1:14">
      <c r="A8074" s="74"/>
      <c r="D8074" s="70"/>
      <c r="N8074" s="70"/>
    </row>
    <row r="8075" spans="1:14">
      <c r="A8075" s="74"/>
      <c r="D8075" s="70"/>
      <c r="N8075" s="70"/>
    </row>
    <row r="8076" spans="1:14">
      <c r="A8076" s="74"/>
      <c r="D8076" s="70"/>
      <c r="N8076" s="70"/>
    </row>
    <row r="8077" spans="1:14">
      <c r="A8077" s="74"/>
      <c r="D8077" s="70"/>
      <c r="N8077" s="70"/>
    </row>
    <row r="8078" spans="1:14">
      <c r="A8078" s="74"/>
      <c r="D8078" s="70"/>
      <c r="N8078" s="70"/>
    </row>
    <row r="8079" spans="1:14">
      <c r="A8079" s="74"/>
      <c r="D8079" s="70"/>
      <c r="N8079" s="70"/>
    </row>
    <row r="8080" spans="1:14">
      <c r="A8080" s="74"/>
      <c r="D8080" s="70"/>
      <c r="N8080" s="70"/>
    </row>
    <row r="8081" spans="1:14">
      <c r="A8081" s="74"/>
      <c r="D8081" s="70"/>
      <c r="N8081" s="70"/>
    </row>
    <row r="8082" spans="1:14">
      <c r="A8082" s="74"/>
      <c r="D8082" s="70"/>
      <c r="N8082" s="70"/>
    </row>
    <row r="8083" spans="1:14">
      <c r="A8083" s="74"/>
      <c r="D8083" s="70"/>
      <c r="N8083" s="70"/>
    </row>
    <row r="8084" spans="1:14">
      <c r="A8084" s="74"/>
      <c r="D8084" s="70"/>
      <c r="N8084" s="70"/>
    </row>
    <row r="8085" spans="1:14">
      <c r="A8085" s="74"/>
      <c r="D8085" s="70"/>
      <c r="N8085" s="70"/>
    </row>
    <row r="8086" spans="1:14">
      <c r="A8086" s="74"/>
      <c r="D8086" s="70"/>
      <c r="N8086" s="70"/>
    </row>
    <row r="8087" spans="1:14">
      <c r="A8087" s="74"/>
      <c r="D8087" s="70"/>
      <c r="N8087" s="70"/>
    </row>
    <row r="8088" spans="1:14">
      <c r="A8088" s="74"/>
      <c r="D8088" s="70"/>
      <c r="N8088" s="70"/>
    </row>
    <row r="8089" spans="1:14">
      <c r="A8089" s="74"/>
      <c r="D8089" s="70"/>
      <c r="N8089" s="70"/>
    </row>
    <row r="8090" spans="1:14">
      <c r="A8090" s="74"/>
      <c r="D8090" s="70"/>
      <c r="N8090" s="70"/>
    </row>
    <row r="8091" spans="1:14">
      <c r="A8091" s="74"/>
      <c r="D8091" s="70"/>
      <c r="N8091" s="70"/>
    </row>
    <row r="8092" spans="1:14">
      <c r="A8092" s="74"/>
      <c r="D8092" s="70"/>
      <c r="N8092" s="70"/>
    </row>
    <row r="8093" spans="1:14">
      <c r="A8093" s="74"/>
      <c r="D8093" s="70"/>
      <c r="N8093" s="70"/>
    </row>
    <row r="8094" spans="1:14">
      <c r="A8094" s="74"/>
      <c r="D8094" s="70"/>
      <c r="N8094" s="70"/>
    </row>
    <row r="8095" spans="1:14">
      <c r="A8095" s="74"/>
      <c r="D8095" s="70"/>
      <c r="N8095" s="70"/>
    </row>
    <row r="8096" spans="1:14">
      <c r="A8096" s="74"/>
      <c r="D8096" s="70"/>
      <c r="N8096" s="70"/>
    </row>
    <row r="8097" spans="1:14">
      <c r="A8097" s="74"/>
      <c r="D8097" s="70"/>
      <c r="N8097" s="70"/>
    </row>
    <row r="8098" spans="1:14">
      <c r="A8098" s="74"/>
      <c r="D8098" s="70"/>
      <c r="N8098" s="70"/>
    </row>
    <row r="8099" spans="1:14">
      <c r="A8099" s="74"/>
      <c r="D8099" s="70"/>
      <c r="N8099" s="70"/>
    </row>
    <row r="8100" spans="1:14">
      <c r="A8100" s="74"/>
      <c r="D8100" s="70"/>
      <c r="N8100" s="70"/>
    </row>
    <row r="8101" spans="1:14">
      <c r="A8101" s="74"/>
      <c r="D8101" s="70"/>
      <c r="N8101" s="70"/>
    </row>
    <row r="8102" spans="1:14">
      <c r="A8102" s="74"/>
      <c r="D8102" s="70"/>
      <c r="N8102" s="70"/>
    </row>
    <row r="8103" spans="1:14">
      <c r="A8103" s="74"/>
      <c r="D8103" s="70"/>
      <c r="N8103" s="70"/>
    </row>
    <row r="8104" spans="1:14">
      <c r="A8104" s="74"/>
      <c r="D8104" s="70"/>
      <c r="N8104" s="70"/>
    </row>
    <row r="8105" spans="1:14">
      <c r="A8105" s="74"/>
      <c r="D8105" s="70"/>
      <c r="N8105" s="70"/>
    </row>
    <row r="8106" spans="1:14">
      <c r="A8106" s="74"/>
      <c r="D8106" s="70"/>
      <c r="N8106" s="70"/>
    </row>
    <row r="8107" spans="1:14">
      <c r="A8107" s="74"/>
      <c r="D8107" s="70"/>
      <c r="N8107" s="70"/>
    </row>
    <row r="8108" spans="1:14">
      <c r="A8108" s="74"/>
      <c r="D8108" s="70"/>
      <c r="N8108" s="70"/>
    </row>
    <row r="8109" spans="1:14">
      <c r="A8109" s="74"/>
      <c r="D8109" s="70"/>
      <c r="N8109" s="70"/>
    </row>
    <row r="8110" spans="1:14">
      <c r="A8110" s="74"/>
      <c r="D8110" s="70"/>
      <c r="N8110" s="70"/>
    </row>
    <row r="8111" spans="1:14">
      <c r="A8111" s="74"/>
      <c r="D8111" s="70"/>
      <c r="N8111" s="70"/>
    </row>
    <row r="8112" spans="1:14">
      <c r="A8112" s="74"/>
      <c r="D8112" s="70"/>
      <c r="N8112" s="70"/>
    </row>
    <row r="8113" spans="1:14">
      <c r="A8113" s="74"/>
      <c r="D8113" s="70"/>
      <c r="N8113" s="70"/>
    </row>
    <row r="8114" spans="1:14">
      <c r="A8114" s="74"/>
      <c r="D8114" s="70"/>
      <c r="N8114" s="70"/>
    </row>
    <row r="8115" spans="1:14">
      <c r="A8115" s="74"/>
      <c r="D8115" s="70"/>
      <c r="N8115" s="70"/>
    </row>
    <row r="8116" spans="1:14">
      <c r="A8116" s="74"/>
      <c r="D8116" s="70"/>
      <c r="N8116" s="70"/>
    </row>
    <row r="8117" spans="1:14">
      <c r="A8117" s="74"/>
      <c r="D8117" s="70"/>
      <c r="N8117" s="70"/>
    </row>
    <row r="8118" spans="1:14">
      <c r="A8118" s="74"/>
      <c r="D8118" s="70"/>
      <c r="N8118" s="70"/>
    </row>
    <row r="8119" spans="1:14">
      <c r="A8119" s="74"/>
      <c r="D8119" s="70"/>
      <c r="N8119" s="70"/>
    </row>
    <row r="8120" spans="1:14">
      <c r="A8120" s="74"/>
      <c r="D8120" s="70"/>
      <c r="N8120" s="70"/>
    </row>
    <row r="8121" spans="1:14">
      <c r="A8121" s="74"/>
      <c r="D8121" s="70"/>
      <c r="N8121" s="70"/>
    </row>
    <row r="8122" spans="1:14">
      <c r="A8122" s="74"/>
      <c r="D8122" s="70"/>
      <c r="N8122" s="70"/>
    </row>
    <row r="8123" spans="1:14">
      <c r="A8123" s="74"/>
      <c r="D8123" s="70"/>
      <c r="N8123" s="70"/>
    </row>
    <row r="8124" spans="1:14">
      <c r="A8124" s="74"/>
      <c r="D8124" s="70"/>
      <c r="N8124" s="70"/>
    </row>
    <row r="8125" spans="1:14">
      <c r="A8125" s="74"/>
      <c r="D8125" s="70"/>
      <c r="N8125" s="70"/>
    </row>
    <row r="8126" spans="1:14">
      <c r="A8126" s="74"/>
      <c r="D8126" s="70"/>
      <c r="N8126" s="70"/>
    </row>
    <row r="8127" spans="1:14">
      <c r="A8127" s="74"/>
      <c r="D8127" s="70"/>
      <c r="N8127" s="70"/>
    </row>
    <row r="8128" spans="1:14">
      <c r="A8128" s="74"/>
      <c r="D8128" s="70"/>
      <c r="N8128" s="70"/>
    </row>
    <row r="8129" spans="1:14">
      <c r="A8129" s="74"/>
      <c r="D8129" s="70"/>
      <c r="N8129" s="70"/>
    </row>
    <row r="8130" spans="1:14">
      <c r="A8130" s="74"/>
      <c r="D8130" s="70"/>
      <c r="N8130" s="70"/>
    </row>
    <row r="8131" spans="1:14">
      <c r="A8131" s="74"/>
      <c r="D8131" s="70"/>
      <c r="N8131" s="70"/>
    </row>
    <row r="8132" spans="1:14">
      <c r="A8132" s="74"/>
      <c r="D8132" s="70"/>
      <c r="N8132" s="70"/>
    </row>
    <row r="8133" spans="1:14">
      <c r="A8133" s="74"/>
      <c r="D8133" s="70"/>
      <c r="N8133" s="70"/>
    </row>
    <row r="8134" spans="1:14">
      <c r="A8134" s="74"/>
      <c r="D8134" s="70"/>
      <c r="N8134" s="70"/>
    </row>
    <row r="8135" spans="1:14">
      <c r="A8135" s="74"/>
      <c r="D8135" s="70"/>
      <c r="N8135" s="70"/>
    </row>
    <row r="8136" spans="1:14">
      <c r="A8136" s="74"/>
      <c r="D8136" s="70"/>
      <c r="N8136" s="70"/>
    </row>
    <row r="8137" spans="1:14">
      <c r="A8137" s="74"/>
      <c r="D8137" s="70"/>
      <c r="N8137" s="70"/>
    </row>
    <row r="8138" spans="1:14">
      <c r="A8138" s="74"/>
      <c r="D8138" s="70"/>
      <c r="N8138" s="70"/>
    </row>
    <row r="8139" spans="1:14">
      <c r="A8139" s="74"/>
      <c r="D8139" s="70"/>
      <c r="N8139" s="70"/>
    </row>
    <row r="8140" spans="1:14">
      <c r="A8140" s="74"/>
      <c r="D8140" s="70"/>
      <c r="N8140" s="70"/>
    </row>
    <row r="8141" spans="1:14">
      <c r="A8141" s="74"/>
      <c r="D8141" s="70"/>
      <c r="N8141" s="70"/>
    </row>
    <row r="8142" spans="1:14">
      <c r="A8142" s="74"/>
      <c r="D8142" s="70"/>
      <c r="N8142" s="70"/>
    </row>
    <row r="8143" spans="1:14">
      <c r="A8143" s="74"/>
      <c r="D8143" s="70"/>
      <c r="N8143" s="70"/>
    </row>
    <row r="8144" spans="1:14">
      <c r="A8144" s="74"/>
      <c r="D8144" s="70"/>
      <c r="N8144" s="70"/>
    </row>
    <row r="8145" spans="1:14">
      <c r="A8145" s="74"/>
      <c r="D8145" s="70"/>
      <c r="N8145" s="70"/>
    </row>
    <row r="8146" spans="1:14">
      <c r="A8146" s="74"/>
      <c r="D8146" s="70"/>
      <c r="N8146" s="70"/>
    </row>
    <row r="8147" spans="1:14">
      <c r="A8147" s="74"/>
      <c r="D8147" s="70"/>
      <c r="N8147" s="70"/>
    </row>
    <row r="8148" spans="1:14">
      <c r="A8148" s="74"/>
      <c r="D8148" s="70"/>
      <c r="N8148" s="70"/>
    </row>
    <row r="8149" spans="1:14">
      <c r="A8149" s="74"/>
      <c r="D8149" s="70"/>
      <c r="N8149" s="70"/>
    </row>
    <row r="8150" spans="1:14">
      <c r="A8150" s="74"/>
      <c r="D8150" s="70"/>
      <c r="N8150" s="70"/>
    </row>
    <row r="8151" spans="1:14">
      <c r="A8151" s="74"/>
      <c r="D8151" s="70"/>
      <c r="N8151" s="70"/>
    </row>
    <row r="8152" spans="1:14">
      <c r="A8152" s="74"/>
      <c r="D8152" s="70"/>
      <c r="N8152" s="70"/>
    </row>
    <row r="8153" spans="1:14">
      <c r="A8153" s="74"/>
      <c r="D8153" s="70"/>
      <c r="N8153" s="70"/>
    </row>
    <row r="8154" spans="1:14">
      <c r="A8154" s="74"/>
      <c r="D8154" s="70"/>
      <c r="N8154" s="70"/>
    </row>
    <row r="8155" spans="1:14">
      <c r="A8155" s="74"/>
      <c r="D8155" s="70"/>
      <c r="N8155" s="70"/>
    </row>
    <row r="8156" spans="1:14">
      <c r="A8156" s="74"/>
      <c r="D8156" s="70"/>
      <c r="N8156" s="70"/>
    </row>
    <row r="8157" spans="1:14">
      <c r="A8157" s="74"/>
      <c r="D8157" s="70"/>
      <c r="N8157" s="70"/>
    </row>
    <row r="8158" spans="1:14">
      <c r="A8158" s="74"/>
      <c r="D8158" s="70"/>
      <c r="N8158" s="70"/>
    </row>
    <row r="8159" spans="1:14">
      <c r="A8159" s="74"/>
      <c r="D8159" s="70"/>
      <c r="N8159" s="70"/>
    </row>
    <row r="8160" spans="1:14">
      <c r="A8160" s="74"/>
      <c r="D8160" s="70"/>
      <c r="N8160" s="70"/>
    </row>
    <row r="8161" spans="1:14">
      <c r="A8161" s="74"/>
      <c r="D8161" s="70"/>
      <c r="N8161" s="70"/>
    </row>
    <row r="8162" spans="1:14">
      <c r="A8162" s="74"/>
      <c r="D8162" s="70"/>
      <c r="N8162" s="70"/>
    </row>
    <row r="8163" spans="1:14">
      <c r="A8163" s="74"/>
      <c r="D8163" s="70"/>
      <c r="N8163" s="70"/>
    </row>
    <row r="8164" spans="1:14">
      <c r="A8164" s="74"/>
      <c r="D8164" s="70"/>
      <c r="N8164" s="70"/>
    </row>
    <row r="8165" spans="1:14">
      <c r="A8165" s="74"/>
      <c r="D8165" s="70"/>
      <c r="N8165" s="70"/>
    </row>
    <row r="8166" spans="1:14">
      <c r="A8166" s="74"/>
      <c r="D8166" s="70"/>
      <c r="N8166" s="70"/>
    </row>
    <row r="8167" spans="1:14">
      <c r="A8167" s="74"/>
      <c r="D8167" s="70"/>
      <c r="N8167" s="70"/>
    </row>
    <row r="8168" spans="1:14">
      <c r="A8168" s="74"/>
      <c r="D8168" s="70"/>
      <c r="N8168" s="70"/>
    </row>
    <row r="8169" spans="1:14">
      <c r="A8169" s="74"/>
      <c r="D8169" s="70"/>
      <c r="N8169" s="70"/>
    </row>
    <row r="8170" spans="1:14">
      <c r="A8170" s="74"/>
      <c r="D8170" s="70"/>
      <c r="N8170" s="70"/>
    </row>
    <row r="8171" spans="1:14">
      <c r="A8171" s="74"/>
      <c r="D8171" s="70"/>
      <c r="N8171" s="70"/>
    </row>
    <row r="8172" spans="1:14">
      <c r="A8172" s="74"/>
      <c r="D8172" s="70"/>
      <c r="N8172" s="70"/>
    </row>
    <row r="8173" spans="1:14">
      <c r="A8173" s="74"/>
      <c r="D8173" s="70"/>
      <c r="N8173" s="70"/>
    </row>
    <row r="8174" spans="1:14">
      <c r="A8174" s="74"/>
      <c r="D8174" s="70"/>
      <c r="N8174" s="70"/>
    </row>
    <row r="8175" spans="1:14">
      <c r="A8175" s="74"/>
      <c r="D8175" s="70"/>
      <c r="N8175" s="70"/>
    </row>
    <row r="8176" spans="1:14">
      <c r="A8176" s="74"/>
      <c r="D8176" s="70"/>
      <c r="N8176" s="70"/>
    </row>
    <row r="8177" spans="1:14">
      <c r="A8177" s="74"/>
      <c r="D8177" s="70"/>
      <c r="N8177" s="70"/>
    </row>
    <row r="8178" spans="1:14">
      <c r="A8178" s="74"/>
      <c r="D8178" s="70"/>
      <c r="N8178" s="70"/>
    </row>
    <row r="8179" spans="1:14">
      <c r="A8179" s="74"/>
      <c r="D8179" s="70"/>
      <c r="N8179" s="70"/>
    </row>
    <row r="8180" spans="1:14">
      <c r="A8180" s="74"/>
      <c r="D8180" s="70"/>
      <c r="N8180" s="70"/>
    </row>
    <row r="8181" spans="1:14">
      <c r="A8181" s="74"/>
      <c r="D8181" s="70"/>
      <c r="N8181" s="70"/>
    </row>
    <row r="8182" spans="1:14">
      <c r="A8182" s="74"/>
      <c r="D8182" s="70"/>
      <c r="N8182" s="70"/>
    </row>
    <row r="8183" spans="1:14">
      <c r="A8183" s="74"/>
      <c r="D8183" s="70"/>
      <c r="N8183" s="70"/>
    </row>
    <row r="8184" spans="1:14">
      <c r="A8184" s="74"/>
      <c r="D8184" s="70"/>
      <c r="N8184" s="70"/>
    </row>
    <row r="8185" spans="1:14">
      <c r="A8185" s="74"/>
      <c r="D8185" s="70"/>
      <c r="N8185" s="70"/>
    </row>
    <row r="8186" spans="1:14">
      <c r="A8186" s="74"/>
      <c r="D8186" s="70"/>
      <c r="N8186" s="70"/>
    </row>
    <row r="8187" spans="1:14">
      <c r="A8187" s="74"/>
      <c r="D8187" s="70"/>
      <c r="N8187" s="70"/>
    </row>
    <row r="8188" spans="1:14">
      <c r="A8188" s="74"/>
      <c r="D8188" s="70"/>
      <c r="N8188" s="70"/>
    </row>
    <row r="8189" spans="1:14">
      <c r="A8189" s="74"/>
      <c r="D8189" s="70"/>
      <c r="N8189" s="70"/>
    </row>
    <row r="8190" spans="1:14">
      <c r="A8190" s="74"/>
      <c r="D8190" s="70"/>
      <c r="N8190" s="70"/>
    </row>
    <row r="8191" spans="1:14">
      <c r="A8191" s="74"/>
      <c r="D8191" s="70"/>
      <c r="N8191" s="70"/>
    </row>
    <row r="8192" spans="1:14">
      <c r="A8192" s="74"/>
      <c r="D8192" s="70"/>
      <c r="N8192" s="70"/>
    </row>
    <row r="8193" spans="1:14">
      <c r="A8193" s="74"/>
      <c r="D8193" s="70"/>
      <c r="N8193" s="70"/>
    </row>
    <row r="8194" spans="1:14">
      <c r="A8194" s="74"/>
      <c r="D8194" s="70"/>
      <c r="N8194" s="70"/>
    </row>
    <row r="8195" spans="1:14">
      <c r="A8195" s="74"/>
      <c r="D8195" s="70"/>
      <c r="N8195" s="70"/>
    </row>
    <row r="8196" spans="1:14">
      <c r="A8196" s="74"/>
      <c r="D8196" s="70"/>
      <c r="N8196" s="70"/>
    </row>
    <row r="8197" spans="1:14">
      <c r="A8197" s="74"/>
      <c r="D8197" s="70"/>
      <c r="N8197" s="70"/>
    </row>
    <row r="8198" spans="1:14">
      <c r="A8198" s="74"/>
      <c r="D8198" s="70"/>
      <c r="N8198" s="70"/>
    </row>
    <row r="8199" spans="1:14">
      <c r="A8199" s="74"/>
      <c r="D8199" s="70"/>
      <c r="N8199" s="70"/>
    </row>
    <row r="8200" spans="1:14">
      <c r="A8200" s="74"/>
      <c r="D8200" s="70"/>
      <c r="N8200" s="70"/>
    </row>
    <row r="8201" spans="1:14">
      <c r="A8201" s="74"/>
      <c r="D8201" s="70"/>
      <c r="N8201" s="70"/>
    </row>
    <row r="8202" spans="1:14">
      <c r="A8202" s="74"/>
      <c r="D8202" s="70"/>
      <c r="N8202" s="70"/>
    </row>
    <row r="8203" spans="1:14">
      <c r="A8203" s="74"/>
      <c r="D8203" s="70"/>
      <c r="N8203" s="70"/>
    </row>
    <row r="8204" spans="1:14">
      <c r="A8204" s="74"/>
      <c r="D8204" s="70"/>
      <c r="N8204" s="70"/>
    </row>
    <row r="8205" spans="1:14">
      <c r="A8205" s="74"/>
      <c r="D8205" s="70"/>
      <c r="N8205" s="70"/>
    </row>
    <row r="8206" spans="1:14">
      <c r="A8206" s="74"/>
      <c r="D8206" s="70"/>
      <c r="N8206" s="70"/>
    </row>
    <row r="8207" spans="1:14">
      <c r="A8207" s="74"/>
      <c r="D8207" s="70"/>
      <c r="N8207" s="70"/>
    </row>
    <row r="8208" spans="1:14">
      <c r="A8208" s="74"/>
      <c r="D8208" s="70"/>
      <c r="N8208" s="70"/>
    </row>
    <row r="8209" spans="1:14">
      <c r="A8209" s="74"/>
      <c r="D8209" s="70"/>
      <c r="N8209" s="70"/>
    </row>
    <row r="8210" spans="1:14">
      <c r="A8210" s="74"/>
      <c r="D8210" s="70"/>
      <c r="N8210" s="70"/>
    </row>
    <row r="8211" spans="1:14">
      <c r="A8211" s="74"/>
      <c r="D8211" s="70"/>
      <c r="N8211" s="70"/>
    </row>
    <row r="8212" spans="1:14">
      <c r="A8212" s="74"/>
      <c r="D8212" s="70"/>
      <c r="N8212" s="70"/>
    </row>
    <row r="8213" spans="1:14">
      <c r="A8213" s="74"/>
      <c r="D8213" s="70"/>
      <c r="N8213" s="70"/>
    </row>
    <row r="8214" spans="1:14">
      <c r="A8214" s="74"/>
      <c r="D8214" s="70"/>
      <c r="N8214" s="70"/>
    </row>
    <row r="8215" spans="1:14">
      <c r="A8215" s="74"/>
      <c r="D8215" s="70"/>
      <c r="N8215" s="70"/>
    </row>
    <row r="8216" spans="1:14">
      <c r="A8216" s="74"/>
      <c r="D8216" s="70"/>
      <c r="N8216" s="70"/>
    </row>
    <row r="8217" spans="1:14">
      <c r="A8217" s="74"/>
      <c r="D8217" s="70"/>
      <c r="N8217" s="70"/>
    </row>
    <row r="8218" spans="1:14">
      <c r="A8218" s="74"/>
      <c r="D8218" s="70"/>
      <c r="N8218" s="70"/>
    </row>
    <row r="8219" spans="1:14">
      <c r="A8219" s="74"/>
      <c r="D8219" s="70"/>
      <c r="N8219" s="70"/>
    </row>
    <row r="8220" spans="1:14">
      <c r="A8220" s="74"/>
      <c r="D8220" s="70"/>
      <c r="N8220" s="70"/>
    </row>
    <row r="8221" spans="1:14">
      <c r="A8221" s="74"/>
      <c r="D8221" s="70"/>
      <c r="N8221" s="70"/>
    </row>
    <row r="8222" spans="1:14">
      <c r="A8222" s="74"/>
      <c r="D8222" s="70"/>
      <c r="N8222" s="70"/>
    </row>
    <row r="8223" spans="1:14">
      <c r="A8223" s="74"/>
      <c r="D8223" s="70"/>
      <c r="N8223" s="70"/>
    </row>
    <row r="8224" spans="1:14">
      <c r="A8224" s="74"/>
      <c r="D8224" s="70"/>
      <c r="N8224" s="70"/>
    </row>
    <row r="8225" spans="1:14">
      <c r="A8225" s="74"/>
      <c r="D8225" s="70"/>
      <c r="N8225" s="70"/>
    </row>
    <row r="8226" spans="1:14">
      <c r="A8226" s="74"/>
      <c r="D8226" s="70"/>
      <c r="N8226" s="70"/>
    </row>
    <row r="8227" spans="1:14">
      <c r="A8227" s="74"/>
      <c r="D8227" s="70"/>
      <c r="N8227" s="70"/>
    </row>
    <row r="8228" spans="1:14">
      <c r="A8228" s="74"/>
      <c r="D8228" s="70"/>
      <c r="N8228" s="70"/>
    </row>
    <row r="8229" spans="1:14">
      <c r="A8229" s="74"/>
      <c r="D8229" s="70"/>
      <c r="N8229" s="70"/>
    </row>
    <row r="8230" spans="1:14">
      <c r="A8230" s="74"/>
      <c r="D8230" s="70"/>
      <c r="N8230" s="70"/>
    </row>
    <row r="8231" spans="1:14">
      <c r="A8231" s="74"/>
      <c r="D8231" s="70"/>
      <c r="N8231" s="70"/>
    </row>
    <row r="8232" spans="1:14">
      <c r="A8232" s="74"/>
      <c r="D8232" s="70"/>
      <c r="N8232" s="70"/>
    </row>
    <row r="8233" spans="1:14">
      <c r="A8233" s="74"/>
      <c r="D8233" s="70"/>
      <c r="N8233" s="70"/>
    </row>
    <row r="8234" spans="1:14">
      <c r="A8234" s="74"/>
      <c r="D8234" s="70"/>
      <c r="N8234" s="70"/>
    </row>
    <row r="8235" spans="1:14">
      <c r="A8235" s="74"/>
      <c r="D8235" s="70"/>
      <c r="N8235" s="70"/>
    </row>
    <row r="8236" spans="1:14">
      <c r="A8236" s="74"/>
      <c r="D8236" s="70"/>
      <c r="N8236" s="70"/>
    </row>
    <row r="8237" spans="1:14">
      <c r="A8237" s="74"/>
      <c r="D8237" s="70"/>
      <c r="N8237" s="70"/>
    </row>
    <row r="8238" spans="1:14">
      <c r="A8238" s="74"/>
      <c r="D8238" s="70"/>
      <c r="N8238" s="70"/>
    </row>
    <row r="8239" spans="1:14">
      <c r="A8239" s="74"/>
      <c r="D8239" s="70"/>
      <c r="N8239" s="70"/>
    </row>
    <row r="8240" spans="1:14">
      <c r="A8240" s="74"/>
      <c r="D8240" s="70"/>
      <c r="N8240" s="70"/>
    </row>
    <row r="8241" spans="1:14">
      <c r="A8241" s="74"/>
      <c r="D8241" s="70"/>
      <c r="N8241" s="70"/>
    </row>
    <row r="8242" spans="1:14">
      <c r="A8242" s="74"/>
      <c r="D8242" s="70"/>
      <c r="N8242" s="70"/>
    </row>
    <row r="8243" spans="1:14">
      <c r="A8243" s="74"/>
      <c r="D8243" s="70"/>
      <c r="N8243" s="70"/>
    </row>
    <row r="8244" spans="1:14">
      <c r="A8244" s="74"/>
      <c r="D8244" s="70"/>
      <c r="N8244" s="70"/>
    </row>
    <row r="8245" spans="1:14">
      <c r="A8245" s="74"/>
      <c r="D8245" s="70"/>
      <c r="N8245" s="70"/>
    </row>
    <row r="8246" spans="1:14">
      <c r="A8246" s="74"/>
      <c r="D8246" s="70"/>
      <c r="N8246" s="70"/>
    </row>
    <row r="8247" spans="1:14">
      <c r="A8247" s="74"/>
      <c r="D8247" s="70"/>
      <c r="N8247" s="70"/>
    </row>
    <row r="8248" spans="1:14">
      <c r="A8248" s="74"/>
      <c r="D8248" s="70"/>
      <c r="N8248" s="70"/>
    </row>
    <row r="8249" spans="1:14">
      <c r="A8249" s="74"/>
      <c r="D8249" s="70"/>
      <c r="N8249" s="70"/>
    </row>
    <row r="8250" spans="1:14">
      <c r="A8250" s="74"/>
      <c r="D8250" s="70"/>
      <c r="N8250" s="70"/>
    </row>
    <row r="8251" spans="1:14">
      <c r="A8251" s="74"/>
      <c r="D8251" s="70"/>
      <c r="N8251" s="70"/>
    </row>
    <row r="8252" spans="1:14">
      <c r="A8252" s="74"/>
      <c r="D8252" s="70"/>
      <c r="N8252" s="70"/>
    </row>
    <row r="8253" spans="1:14">
      <c r="A8253" s="74"/>
      <c r="D8253" s="70"/>
      <c r="N8253" s="70"/>
    </row>
    <row r="8254" spans="1:14">
      <c r="A8254" s="74"/>
      <c r="D8254" s="70"/>
      <c r="N8254" s="70"/>
    </row>
    <row r="8255" spans="1:14">
      <c r="A8255" s="74"/>
      <c r="D8255" s="70"/>
      <c r="N8255" s="70"/>
    </row>
    <row r="8256" spans="1:14">
      <c r="A8256" s="74"/>
      <c r="D8256" s="70"/>
      <c r="N8256" s="70"/>
    </row>
    <row r="8257" spans="1:14">
      <c r="A8257" s="74"/>
      <c r="D8257" s="70"/>
      <c r="N8257" s="70"/>
    </row>
    <row r="8258" spans="1:14">
      <c r="A8258" s="74"/>
      <c r="D8258" s="70"/>
      <c r="N8258" s="70"/>
    </row>
    <row r="8259" spans="1:14">
      <c r="A8259" s="74"/>
      <c r="D8259" s="70"/>
      <c r="N8259" s="70"/>
    </row>
    <row r="8260" spans="1:14">
      <c r="A8260" s="74"/>
      <c r="D8260" s="70"/>
      <c r="N8260" s="70"/>
    </row>
    <row r="8261" spans="1:14">
      <c r="A8261" s="74"/>
      <c r="D8261" s="70"/>
      <c r="N8261" s="70"/>
    </row>
    <row r="8262" spans="1:14">
      <c r="A8262" s="74"/>
      <c r="D8262" s="70"/>
      <c r="N8262" s="70"/>
    </row>
    <row r="8263" spans="1:14">
      <c r="A8263" s="74"/>
      <c r="D8263" s="70"/>
      <c r="N8263" s="70"/>
    </row>
    <row r="8264" spans="1:14">
      <c r="A8264" s="74"/>
      <c r="D8264" s="70"/>
      <c r="N8264" s="70"/>
    </row>
    <row r="8265" spans="1:14">
      <c r="A8265" s="74"/>
      <c r="D8265" s="70"/>
      <c r="N8265" s="70"/>
    </row>
    <row r="8266" spans="1:14">
      <c r="A8266" s="74"/>
      <c r="D8266" s="70"/>
      <c r="N8266" s="70"/>
    </row>
    <row r="8267" spans="1:14">
      <c r="A8267" s="74"/>
      <c r="D8267" s="70"/>
      <c r="N8267" s="70"/>
    </row>
    <row r="8268" spans="1:14">
      <c r="A8268" s="74"/>
      <c r="D8268" s="70"/>
      <c r="N8268" s="70"/>
    </row>
    <row r="8269" spans="1:14">
      <c r="A8269" s="74"/>
      <c r="D8269" s="70"/>
      <c r="N8269" s="70"/>
    </row>
    <row r="8270" spans="1:14">
      <c r="A8270" s="74"/>
      <c r="D8270" s="70"/>
      <c r="N8270" s="70"/>
    </row>
    <row r="8271" spans="1:14">
      <c r="A8271" s="74"/>
      <c r="D8271" s="70"/>
      <c r="N8271" s="70"/>
    </row>
    <row r="8272" spans="1:14">
      <c r="A8272" s="74"/>
      <c r="D8272" s="70"/>
      <c r="N8272" s="70"/>
    </row>
    <row r="8273" spans="1:14">
      <c r="A8273" s="74"/>
      <c r="D8273" s="70"/>
      <c r="N8273" s="70"/>
    </row>
    <row r="8274" spans="1:14">
      <c r="A8274" s="74"/>
      <c r="D8274" s="70"/>
      <c r="N8274" s="70"/>
    </row>
    <row r="8275" spans="1:14">
      <c r="A8275" s="74"/>
      <c r="D8275" s="70"/>
      <c r="N8275" s="70"/>
    </row>
    <row r="8276" spans="1:14">
      <c r="A8276" s="74"/>
      <c r="D8276" s="70"/>
      <c r="N8276" s="70"/>
    </row>
    <row r="8277" spans="1:14">
      <c r="A8277" s="74"/>
      <c r="D8277" s="70"/>
      <c r="N8277" s="70"/>
    </row>
    <row r="8278" spans="1:14">
      <c r="A8278" s="74"/>
      <c r="D8278" s="70"/>
      <c r="N8278" s="70"/>
    </row>
    <row r="8279" spans="1:14">
      <c r="A8279" s="74"/>
      <c r="D8279" s="70"/>
      <c r="N8279" s="70"/>
    </row>
    <row r="8280" spans="1:14">
      <c r="A8280" s="74"/>
      <c r="D8280" s="70"/>
      <c r="N8280" s="70"/>
    </row>
    <row r="8281" spans="1:14">
      <c r="A8281" s="74"/>
      <c r="D8281" s="70"/>
      <c r="N8281" s="70"/>
    </row>
    <row r="8282" spans="1:14">
      <c r="A8282" s="74"/>
      <c r="D8282" s="70"/>
      <c r="N8282" s="70"/>
    </row>
    <row r="8283" spans="1:14">
      <c r="A8283" s="74"/>
      <c r="D8283" s="70"/>
      <c r="N8283" s="70"/>
    </row>
    <row r="8284" spans="1:14">
      <c r="A8284" s="74"/>
      <c r="D8284" s="70"/>
      <c r="N8284" s="70"/>
    </row>
    <row r="8285" spans="1:14">
      <c r="A8285" s="74"/>
      <c r="D8285" s="70"/>
      <c r="N8285" s="70"/>
    </row>
    <row r="8286" spans="1:14">
      <c r="A8286" s="74"/>
      <c r="D8286" s="70"/>
      <c r="N8286" s="70"/>
    </row>
    <row r="8287" spans="1:14">
      <c r="A8287" s="74"/>
      <c r="D8287" s="70"/>
      <c r="N8287" s="70"/>
    </row>
    <row r="8288" spans="1:14">
      <c r="A8288" s="74"/>
      <c r="D8288" s="70"/>
      <c r="N8288" s="70"/>
    </row>
    <row r="8289" spans="1:14">
      <c r="A8289" s="74"/>
      <c r="D8289" s="70"/>
      <c r="N8289" s="70"/>
    </row>
    <row r="8290" spans="1:14">
      <c r="A8290" s="74"/>
      <c r="D8290" s="70"/>
      <c r="N8290" s="70"/>
    </row>
    <row r="8291" spans="1:14">
      <c r="A8291" s="74"/>
      <c r="D8291" s="70"/>
      <c r="N8291" s="70"/>
    </row>
    <row r="8292" spans="1:14">
      <c r="A8292" s="74"/>
      <c r="D8292" s="70"/>
      <c r="N8292" s="70"/>
    </row>
    <row r="8293" spans="1:14">
      <c r="A8293" s="74"/>
      <c r="D8293" s="70"/>
      <c r="N8293" s="70"/>
    </row>
    <row r="8294" spans="1:14">
      <c r="A8294" s="74"/>
      <c r="D8294" s="70"/>
      <c r="N8294" s="70"/>
    </row>
    <row r="8295" spans="1:14">
      <c r="A8295" s="74"/>
      <c r="D8295" s="70"/>
      <c r="N8295" s="70"/>
    </row>
    <row r="8296" spans="1:14">
      <c r="A8296" s="74"/>
      <c r="D8296" s="70"/>
      <c r="N8296" s="70"/>
    </row>
    <row r="8297" spans="1:14">
      <c r="A8297" s="74"/>
      <c r="D8297" s="70"/>
      <c r="N8297" s="70"/>
    </row>
    <row r="8298" spans="1:14">
      <c r="A8298" s="74"/>
      <c r="D8298" s="70"/>
      <c r="N8298" s="70"/>
    </row>
    <row r="8299" spans="1:14">
      <c r="A8299" s="74"/>
      <c r="D8299" s="70"/>
      <c r="N8299" s="70"/>
    </row>
    <row r="8300" spans="1:14">
      <c r="A8300" s="74"/>
      <c r="D8300" s="70"/>
      <c r="N8300" s="70"/>
    </row>
    <row r="8301" spans="1:14">
      <c r="A8301" s="74"/>
      <c r="D8301" s="70"/>
      <c r="N8301" s="70"/>
    </row>
    <row r="8302" spans="1:14">
      <c r="A8302" s="74"/>
      <c r="D8302" s="70"/>
      <c r="N8302" s="70"/>
    </row>
    <row r="8303" spans="1:14">
      <c r="A8303" s="74"/>
      <c r="D8303" s="70"/>
      <c r="N8303" s="70"/>
    </row>
    <row r="8304" spans="1:14">
      <c r="A8304" s="74"/>
      <c r="D8304" s="70"/>
      <c r="N8304" s="70"/>
    </row>
    <row r="8305" spans="1:14">
      <c r="A8305" s="74"/>
      <c r="D8305" s="70"/>
      <c r="N8305" s="70"/>
    </row>
    <row r="8306" spans="1:14">
      <c r="A8306" s="74"/>
      <c r="D8306" s="70"/>
      <c r="N8306" s="70"/>
    </row>
    <row r="8307" spans="1:14">
      <c r="A8307" s="74"/>
      <c r="D8307" s="70"/>
      <c r="N8307" s="70"/>
    </row>
    <row r="8308" spans="1:14">
      <c r="A8308" s="74"/>
      <c r="D8308" s="70"/>
      <c r="N8308" s="70"/>
    </row>
    <row r="8309" spans="1:14">
      <c r="A8309" s="74"/>
      <c r="D8309" s="70"/>
      <c r="N8309" s="70"/>
    </row>
    <row r="8310" spans="1:14">
      <c r="A8310" s="74"/>
      <c r="D8310" s="70"/>
      <c r="N8310" s="70"/>
    </row>
    <row r="8311" spans="1:14">
      <c r="A8311" s="74"/>
      <c r="D8311" s="70"/>
      <c r="N8311" s="70"/>
    </row>
    <row r="8312" spans="1:14">
      <c r="A8312" s="74"/>
      <c r="D8312" s="70"/>
      <c r="N8312" s="70"/>
    </row>
    <row r="8313" spans="1:14">
      <c r="A8313" s="74"/>
      <c r="D8313" s="70"/>
      <c r="N8313" s="70"/>
    </row>
    <row r="8314" spans="1:14">
      <c r="A8314" s="74"/>
      <c r="D8314" s="70"/>
      <c r="N8314" s="70"/>
    </row>
    <row r="8315" spans="1:14">
      <c r="A8315" s="74"/>
      <c r="D8315" s="70"/>
      <c r="N8315" s="70"/>
    </row>
    <row r="8316" spans="1:14">
      <c r="A8316" s="74"/>
      <c r="D8316" s="70"/>
      <c r="N8316" s="70"/>
    </row>
    <row r="8317" spans="1:14">
      <c r="A8317" s="74"/>
      <c r="D8317" s="70"/>
      <c r="N8317" s="70"/>
    </row>
    <row r="8318" spans="1:14">
      <c r="A8318" s="74"/>
      <c r="D8318" s="70"/>
      <c r="N8318" s="70"/>
    </row>
    <row r="8319" spans="1:14">
      <c r="A8319" s="74"/>
      <c r="D8319" s="70"/>
      <c r="N8319" s="70"/>
    </row>
    <row r="8320" spans="1:14">
      <c r="A8320" s="74"/>
      <c r="D8320" s="70"/>
      <c r="N8320" s="70"/>
    </row>
    <row r="8321" spans="1:14">
      <c r="A8321" s="74"/>
      <c r="D8321" s="70"/>
      <c r="N8321" s="70"/>
    </row>
    <row r="8322" spans="1:14">
      <c r="A8322" s="74"/>
      <c r="D8322" s="70"/>
      <c r="N8322" s="70"/>
    </row>
    <row r="8323" spans="1:14">
      <c r="A8323" s="74"/>
      <c r="D8323" s="70"/>
      <c r="N8323" s="70"/>
    </row>
    <row r="8324" spans="1:14">
      <c r="A8324" s="74"/>
      <c r="D8324" s="70"/>
      <c r="N8324" s="70"/>
    </row>
    <row r="8325" spans="1:14">
      <c r="A8325" s="74"/>
      <c r="D8325" s="70"/>
      <c r="N8325" s="70"/>
    </row>
    <row r="8326" spans="1:14">
      <c r="A8326" s="74"/>
      <c r="D8326" s="70"/>
      <c r="N8326" s="70"/>
    </row>
    <row r="8327" spans="1:14">
      <c r="A8327" s="74"/>
      <c r="D8327" s="70"/>
      <c r="N8327" s="70"/>
    </row>
    <row r="8328" spans="1:14">
      <c r="A8328" s="74"/>
      <c r="D8328" s="70"/>
      <c r="N8328" s="70"/>
    </row>
    <row r="8329" spans="1:14">
      <c r="A8329" s="74"/>
      <c r="D8329" s="70"/>
      <c r="N8329" s="70"/>
    </row>
    <row r="8330" spans="1:14">
      <c r="A8330" s="74"/>
      <c r="D8330" s="70"/>
      <c r="N8330" s="70"/>
    </row>
    <row r="8331" spans="1:14">
      <c r="A8331" s="74"/>
      <c r="D8331" s="70"/>
      <c r="N8331" s="70"/>
    </row>
    <row r="8332" spans="1:14">
      <c r="A8332" s="74"/>
      <c r="D8332" s="70"/>
      <c r="N8332" s="70"/>
    </row>
    <row r="8333" spans="1:14">
      <c r="A8333" s="74"/>
      <c r="D8333" s="70"/>
      <c r="N8333" s="70"/>
    </row>
    <row r="8334" spans="1:14">
      <c r="A8334" s="74"/>
      <c r="D8334" s="70"/>
      <c r="N8334" s="70"/>
    </row>
    <row r="8335" spans="1:14">
      <c r="A8335" s="74"/>
      <c r="D8335" s="70"/>
      <c r="N8335" s="70"/>
    </row>
    <row r="8336" spans="1:14">
      <c r="A8336" s="74"/>
      <c r="D8336" s="70"/>
      <c r="N8336" s="70"/>
    </row>
    <row r="8337" spans="1:14">
      <c r="A8337" s="74"/>
      <c r="D8337" s="70"/>
      <c r="N8337" s="70"/>
    </row>
    <row r="8338" spans="1:14">
      <c r="A8338" s="74"/>
      <c r="D8338" s="70"/>
      <c r="N8338" s="70"/>
    </row>
    <row r="8339" spans="1:14">
      <c r="A8339" s="74"/>
      <c r="D8339" s="70"/>
      <c r="N8339" s="70"/>
    </row>
    <row r="8340" spans="1:14">
      <c r="A8340" s="74"/>
      <c r="D8340" s="70"/>
      <c r="N8340" s="70"/>
    </row>
    <row r="8341" spans="1:14">
      <c r="A8341" s="74"/>
      <c r="D8341" s="70"/>
      <c r="N8341" s="70"/>
    </row>
    <row r="8342" spans="1:14">
      <c r="A8342" s="74"/>
      <c r="D8342" s="70"/>
      <c r="N8342" s="70"/>
    </row>
    <row r="8343" spans="1:14">
      <c r="A8343" s="74"/>
      <c r="D8343" s="70"/>
      <c r="N8343" s="70"/>
    </row>
    <row r="8344" spans="1:14">
      <c r="A8344" s="74"/>
      <c r="D8344" s="70"/>
      <c r="N8344" s="70"/>
    </row>
    <row r="8345" spans="1:14">
      <c r="A8345" s="74"/>
      <c r="D8345" s="70"/>
      <c r="N8345" s="70"/>
    </row>
    <row r="8346" spans="1:14">
      <c r="A8346" s="74"/>
      <c r="D8346" s="70"/>
      <c r="N8346" s="70"/>
    </row>
    <row r="8347" spans="1:14">
      <c r="A8347" s="74"/>
      <c r="D8347" s="70"/>
      <c r="N8347" s="70"/>
    </row>
    <row r="8348" spans="1:14">
      <c r="A8348" s="74"/>
      <c r="D8348" s="70"/>
      <c r="N8348" s="70"/>
    </row>
    <row r="8349" spans="1:14">
      <c r="A8349" s="74"/>
      <c r="D8349" s="70"/>
      <c r="N8349" s="70"/>
    </row>
    <row r="8350" spans="1:14">
      <c r="A8350" s="74"/>
      <c r="D8350" s="70"/>
      <c r="N8350" s="70"/>
    </row>
    <row r="8351" spans="1:14">
      <c r="A8351" s="74"/>
      <c r="D8351" s="70"/>
      <c r="N8351" s="70"/>
    </row>
    <row r="8352" spans="1:14">
      <c r="A8352" s="74"/>
      <c r="D8352" s="70"/>
      <c r="N8352" s="70"/>
    </row>
    <row r="8353" spans="1:14">
      <c r="A8353" s="74"/>
      <c r="D8353" s="70"/>
      <c r="N8353" s="70"/>
    </row>
    <row r="8354" spans="1:14">
      <c r="A8354" s="74"/>
      <c r="D8354" s="70"/>
      <c r="N8354" s="70"/>
    </row>
    <row r="8355" spans="1:14">
      <c r="A8355" s="74"/>
      <c r="D8355" s="70"/>
      <c r="N8355" s="70"/>
    </row>
    <row r="8356" spans="1:14">
      <c r="A8356" s="74"/>
      <c r="D8356" s="70"/>
      <c r="N8356" s="70"/>
    </row>
    <row r="8357" spans="1:14">
      <c r="A8357" s="74"/>
      <c r="D8357" s="70"/>
      <c r="N8357" s="70"/>
    </row>
    <row r="8358" spans="1:14">
      <c r="A8358" s="74"/>
      <c r="D8358" s="70"/>
      <c r="N8358" s="70"/>
    </row>
    <row r="8359" spans="1:14">
      <c r="A8359" s="74"/>
      <c r="D8359" s="70"/>
      <c r="N8359" s="70"/>
    </row>
    <row r="8360" spans="1:14">
      <c r="A8360" s="74"/>
      <c r="D8360" s="70"/>
      <c r="N8360" s="70"/>
    </row>
    <row r="8361" spans="1:14">
      <c r="A8361" s="74"/>
      <c r="D8361" s="70"/>
      <c r="N8361" s="70"/>
    </row>
    <row r="8362" spans="1:14">
      <c r="A8362" s="74"/>
      <c r="D8362" s="70"/>
      <c r="N8362" s="70"/>
    </row>
    <row r="8363" spans="1:14">
      <c r="A8363" s="74"/>
      <c r="D8363" s="70"/>
      <c r="N8363" s="70"/>
    </row>
    <row r="8364" spans="1:14">
      <c r="A8364" s="74"/>
      <c r="D8364" s="70"/>
      <c r="N8364" s="70"/>
    </row>
    <row r="8365" spans="1:14">
      <c r="A8365" s="74"/>
      <c r="D8365" s="70"/>
      <c r="N8365" s="70"/>
    </row>
    <row r="8366" spans="1:14">
      <c r="A8366" s="74"/>
      <c r="D8366" s="70"/>
      <c r="N8366" s="70"/>
    </row>
    <row r="8367" spans="1:14">
      <c r="A8367" s="74"/>
      <c r="D8367" s="70"/>
      <c r="N8367" s="70"/>
    </row>
    <row r="8368" spans="1:14">
      <c r="A8368" s="74"/>
      <c r="D8368" s="70"/>
      <c r="N8368" s="70"/>
    </row>
    <row r="8369" spans="1:14">
      <c r="A8369" s="74"/>
      <c r="D8369" s="70"/>
      <c r="N8369" s="70"/>
    </row>
    <row r="8370" spans="1:14">
      <c r="A8370" s="74"/>
      <c r="D8370" s="70"/>
      <c r="N8370" s="70"/>
    </row>
    <row r="8371" spans="1:14">
      <c r="A8371" s="74"/>
      <c r="D8371" s="70"/>
      <c r="N8371" s="70"/>
    </row>
    <row r="8372" spans="1:14">
      <c r="A8372" s="74"/>
      <c r="D8372" s="70"/>
      <c r="N8372" s="70"/>
    </row>
    <row r="8373" spans="1:14">
      <c r="A8373" s="74"/>
      <c r="D8373" s="70"/>
      <c r="N8373" s="70"/>
    </row>
    <row r="8374" spans="1:14">
      <c r="A8374" s="74"/>
      <c r="D8374" s="70"/>
      <c r="N8374" s="70"/>
    </row>
    <row r="8375" spans="1:14">
      <c r="A8375" s="74"/>
      <c r="D8375" s="70"/>
      <c r="N8375" s="70"/>
    </row>
    <row r="8376" spans="1:14">
      <c r="A8376" s="74"/>
      <c r="D8376" s="70"/>
      <c r="N8376" s="70"/>
    </row>
    <row r="8377" spans="1:14">
      <c r="A8377" s="74"/>
      <c r="D8377" s="70"/>
      <c r="N8377" s="70"/>
    </row>
    <row r="8378" spans="1:14">
      <c r="A8378" s="74"/>
      <c r="D8378" s="70"/>
      <c r="N8378" s="70"/>
    </row>
    <row r="8379" spans="1:14">
      <c r="A8379" s="74"/>
      <c r="D8379" s="70"/>
      <c r="N8379" s="70"/>
    </row>
    <row r="8380" spans="1:14">
      <c r="A8380" s="74"/>
      <c r="D8380" s="70"/>
      <c r="N8380" s="70"/>
    </row>
    <row r="8381" spans="1:14">
      <c r="A8381" s="74"/>
      <c r="D8381" s="70"/>
      <c r="N8381" s="70"/>
    </row>
    <row r="8382" spans="1:14">
      <c r="A8382" s="74"/>
      <c r="D8382" s="70"/>
      <c r="N8382" s="70"/>
    </row>
    <row r="8383" spans="1:14">
      <c r="A8383" s="74"/>
      <c r="D8383" s="70"/>
      <c r="N8383" s="70"/>
    </row>
    <row r="8384" spans="1:14">
      <c r="A8384" s="74"/>
      <c r="D8384" s="70"/>
      <c r="N8384" s="70"/>
    </row>
    <row r="8385" spans="1:14">
      <c r="A8385" s="74"/>
      <c r="D8385" s="70"/>
      <c r="N8385" s="70"/>
    </row>
    <row r="8386" spans="1:14">
      <c r="A8386" s="74"/>
      <c r="D8386" s="70"/>
      <c r="N8386" s="70"/>
    </row>
    <row r="8387" spans="1:14">
      <c r="A8387" s="74"/>
      <c r="D8387" s="70"/>
      <c r="N8387" s="70"/>
    </row>
    <row r="8388" spans="1:14">
      <c r="A8388" s="74"/>
      <c r="D8388" s="70"/>
      <c r="N8388" s="70"/>
    </row>
    <row r="8389" spans="1:14">
      <c r="A8389" s="74"/>
      <c r="D8389" s="70"/>
      <c r="N8389" s="70"/>
    </row>
    <row r="8390" spans="1:14">
      <c r="A8390" s="74"/>
      <c r="D8390" s="70"/>
      <c r="N8390" s="70"/>
    </row>
    <row r="8391" spans="1:14">
      <c r="A8391" s="74"/>
      <c r="D8391" s="70"/>
      <c r="N8391" s="70"/>
    </row>
    <row r="8392" spans="1:14">
      <c r="A8392" s="74"/>
      <c r="D8392" s="70"/>
      <c r="N8392" s="70"/>
    </row>
    <row r="8393" spans="1:14">
      <c r="A8393" s="74"/>
      <c r="D8393" s="70"/>
      <c r="N8393" s="70"/>
    </row>
    <row r="8394" spans="1:14">
      <c r="A8394" s="74"/>
      <c r="D8394" s="70"/>
      <c r="N8394" s="70"/>
    </row>
    <row r="8395" spans="1:14">
      <c r="A8395" s="74"/>
      <c r="D8395" s="70"/>
      <c r="N8395" s="70"/>
    </row>
    <row r="8396" spans="1:14">
      <c r="A8396" s="74"/>
      <c r="D8396" s="70"/>
      <c r="N8396" s="70"/>
    </row>
    <row r="8397" spans="1:14">
      <c r="A8397" s="74"/>
      <c r="D8397" s="70"/>
      <c r="N8397" s="70"/>
    </row>
    <row r="8398" spans="1:14">
      <c r="A8398" s="74"/>
      <c r="D8398" s="70"/>
      <c r="N8398" s="70"/>
    </row>
    <row r="8399" spans="1:14">
      <c r="A8399" s="74"/>
      <c r="D8399" s="70"/>
      <c r="N8399" s="70"/>
    </row>
    <row r="8400" spans="1:14">
      <c r="A8400" s="74"/>
      <c r="D8400" s="70"/>
      <c r="N8400" s="70"/>
    </row>
    <row r="8401" spans="1:14">
      <c r="A8401" s="74"/>
      <c r="D8401" s="70"/>
      <c r="N8401" s="70"/>
    </row>
    <row r="8402" spans="1:14">
      <c r="A8402" s="74"/>
      <c r="D8402" s="70"/>
      <c r="N8402" s="70"/>
    </row>
    <row r="8403" spans="1:14">
      <c r="A8403" s="74"/>
      <c r="D8403" s="70"/>
      <c r="N8403" s="70"/>
    </row>
    <row r="8404" spans="1:14">
      <c r="A8404" s="74"/>
      <c r="D8404" s="70"/>
      <c r="N8404" s="70"/>
    </row>
    <row r="8405" spans="1:14">
      <c r="A8405" s="74"/>
      <c r="D8405" s="70"/>
      <c r="N8405" s="70"/>
    </row>
    <row r="8406" spans="1:14">
      <c r="A8406" s="74"/>
      <c r="D8406" s="70"/>
      <c r="N8406" s="70"/>
    </row>
    <row r="8407" spans="1:14">
      <c r="A8407" s="74"/>
      <c r="D8407" s="70"/>
      <c r="N8407" s="70"/>
    </row>
    <row r="8408" spans="1:14">
      <c r="A8408" s="74"/>
      <c r="D8408" s="70"/>
      <c r="N8408" s="70"/>
    </row>
    <row r="8409" spans="1:14">
      <c r="A8409" s="74"/>
      <c r="D8409" s="70"/>
      <c r="N8409" s="70"/>
    </row>
    <row r="8410" spans="1:14">
      <c r="A8410" s="74"/>
      <c r="D8410" s="70"/>
      <c r="N8410" s="70"/>
    </row>
    <row r="8411" spans="1:14">
      <c r="A8411" s="74"/>
      <c r="D8411" s="70"/>
      <c r="N8411" s="70"/>
    </row>
    <row r="8412" spans="1:14">
      <c r="A8412" s="74"/>
      <c r="D8412" s="70"/>
      <c r="N8412" s="70"/>
    </row>
    <row r="8413" spans="1:14">
      <c r="A8413" s="74"/>
      <c r="D8413" s="70"/>
      <c r="N8413" s="70"/>
    </row>
    <row r="8414" spans="1:14">
      <c r="A8414" s="74"/>
      <c r="D8414" s="70"/>
      <c r="N8414" s="70"/>
    </row>
    <row r="8415" spans="1:14">
      <c r="A8415" s="74"/>
      <c r="D8415" s="70"/>
      <c r="N8415" s="70"/>
    </row>
    <row r="8416" spans="1:14">
      <c r="A8416" s="74"/>
      <c r="D8416" s="70"/>
      <c r="N8416" s="70"/>
    </row>
    <row r="8417" spans="1:14">
      <c r="A8417" s="74"/>
      <c r="D8417" s="70"/>
      <c r="N8417" s="70"/>
    </row>
    <row r="8418" spans="1:14">
      <c r="A8418" s="74"/>
      <c r="D8418" s="70"/>
      <c r="N8418" s="70"/>
    </row>
    <row r="8419" spans="1:14">
      <c r="A8419" s="74"/>
      <c r="D8419" s="70"/>
      <c r="N8419" s="70"/>
    </row>
    <row r="8420" spans="1:14">
      <c r="A8420" s="74"/>
      <c r="D8420" s="70"/>
      <c r="N8420" s="70"/>
    </row>
    <row r="8421" spans="1:14">
      <c r="A8421" s="74"/>
      <c r="D8421" s="70"/>
      <c r="N8421" s="70"/>
    </row>
    <row r="8422" spans="1:14">
      <c r="A8422" s="74"/>
      <c r="D8422" s="70"/>
      <c r="N8422" s="70"/>
    </row>
    <row r="8423" spans="1:14">
      <c r="A8423" s="74"/>
      <c r="D8423" s="70"/>
      <c r="N8423" s="70"/>
    </row>
    <row r="8424" spans="1:14">
      <c r="A8424" s="74"/>
      <c r="D8424" s="70"/>
      <c r="N8424" s="70"/>
    </row>
    <row r="8425" spans="1:14">
      <c r="A8425" s="74"/>
      <c r="D8425" s="70"/>
      <c r="N8425" s="70"/>
    </row>
    <row r="8426" spans="1:14">
      <c r="A8426" s="74"/>
      <c r="D8426" s="70"/>
      <c r="N8426" s="70"/>
    </row>
    <row r="8427" spans="1:14">
      <c r="A8427" s="74"/>
      <c r="D8427" s="70"/>
      <c r="N8427" s="70"/>
    </row>
    <row r="8428" spans="1:14">
      <c r="A8428" s="74"/>
      <c r="D8428" s="70"/>
      <c r="N8428" s="70"/>
    </row>
    <row r="8429" spans="1:14">
      <c r="A8429" s="74"/>
      <c r="D8429" s="70"/>
      <c r="N8429" s="70"/>
    </row>
    <row r="8430" spans="1:14">
      <c r="A8430" s="74"/>
      <c r="D8430" s="70"/>
      <c r="N8430" s="70"/>
    </row>
    <row r="8431" spans="1:14">
      <c r="A8431" s="74"/>
      <c r="D8431" s="70"/>
      <c r="N8431" s="70"/>
    </row>
    <row r="8432" spans="1:14">
      <c r="A8432" s="74"/>
      <c r="D8432" s="70"/>
      <c r="N8432" s="70"/>
    </row>
    <row r="8433" spans="1:14">
      <c r="A8433" s="74"/>
      <c r="D8433" s="70"/>
      <c r="N8433" s="70"/>
    </row>
    <row r="8434" spans="1:14">
      <c r="A8434" s="74"/>
      <c r="D8434" s="70"/>
      <c r="N8434" s="70"/>
    </row>
    <row r="8435" spans="1:14">
      <c r="A8435" s="74"/>
      <c r="D8435" s="70"/>
      <c r="N8435" s="70"/>
    </row>
    <row r="8436" spans="1:14">
      <c r="A8436" s="74"/>
      <c r="D8436" s="70"/>
      <c r="N8436" s="70"/>
    </row>
    <row r="8437" spans="1:14">
      <c r="A8437" s="74"/>
      <c r="D8437" s="70"/>
      <c r="N8437" s="70"/>
    </row>
    <row r="8438" spans="1:14">
      <c r="A8438" s="74"/>
      <c r="D8438" s="70"/>
      <c r="N8438" s="70"/>
    </row>
    <row r="8439" spans="1:14">
      <c r="A8439" s="74"/>
      <c r="D8439" s="70"/>
      <c r="N8439" s="70"/>
    </row>
    <row r="8440" spans="1:14">
      <c r="A8440" s="74"/>
      <c r="D8440" s="70"/>
      <c r="N8440" s="70"/>
    </row>
    <row r="8441" spans="1:14">
      <c r="A8441" s="74"/>
      <c r="D8441" s="70"/>
      <c r="N8441" s="70"/>
    </row>
    <row r="8442" spans="1:14">
      <c r="A8442" s="74"/>
      <c r="D8442" s="70"/>
      <c r="N8442" s="70"/>
    </row>
    <row r="8443" spans="1:14">
      <c r="A8443" s="74"/>
      <c r="D8443" s="70"/>
      <c r="N8443" s="70"/>
    </row>
    <row r="8444" spans="1:14">
      <c r="A8444" s="74"/>
      <c r="D8444" s="70"/>
      <c r="N8444" s="70"/>
    </row>
    <row r="8445" spans="1:14">
      <c r="A8445" s="74"/>
      <c r="D8445" s="70"/>
      <c r="N8445" s="70"/>
    </row>
    <row r="8446" spans="1:14">
      <c r="A8446" s="74"/>
      <c r="D8446" s="70"/>
      <c r="N8446" s="70"/>
    </row>
    <row r="8447" spans="1:14">
      <c r="A8447" s="74"/>
      <c r="D8447" s="70"/>
      <c r="N8447" s="70"/>
    </row>
    <row r="8448" spans="1:14">
      <c r="A8448" s="74"/>
      <c r="D8448" s="70"/>
      <c r="N8448" s="70"/>
    </row>
    <row r="8449" spans="1:14">
      <c r="A8449" s="74"/>
      <c r="D8449" s="70"/>
      <c r="N8449" s="70"/>
    </row>
    <row r="8450" spans="1:14">
      <c r="A8450" s="74"/>
      <c r="D8450" s="70"/>
      <c r="N8450" s="70"/>
    </row>
    <row r="8451" spans="1:14">
      <c r="A8451" s="74"/>
      <c r="D8451" s="70"/>
      <c r="N8451" s="70"/>
    </row>
    <row r="8452" spans="1:14">
      <c r="A8452" s="74"/>
      <c r="D8452" s="70"/>
      <c r="N8452" s="70"/>
    </row>
    <row r="8453" spans="1:14">
      <c r="A8453" s="74"/>
      <c r="D8453" s="70"/>
      <c r="N8453" s="70"/>
    </row>
    <row r="8454" spans="1:14">
      <c r="A8454" s="74"/>
      <c r="D8454" s="70"/>
      <c r="N8454" s="70"/>
    </row>
    <row r="8455" spans="1:14">
      <c r="A8455" s="74"/>
      <c r="D8455" s="70"/>
      <c r="N8455" s="70"/>
    </row>
    <row r="8456" spans="1:14">
      <c r="A8456" s="74"/>
      <c r="D8456" s="70"/>
      <c r="N8456" s="70"/>
    </row>
    <row r="8457" spans="1:14">
      <c r="A8457" s="74"/>
      <c r="D8457" s="70"/>
      <c r="N8457" s="70"/>
    </row>
    <row r="8458" spans="1:14">
      <c r="A8458" s="74"/>
      <c r="D8458" s="70"/>
      <c r="N8458" s="70"/>
    </row>
    <row r="8459" spans="1:14">
      <c r="A8459" s="74"/>
      <c r="D8459" s="70"/>
      <c r="N8459" s="70"/>
    </row>
    <row r="8460" spans="1:14">
      <c r="A8460" s="74"/>
      <c r="D8460" s="70"/>
      <c r="N8460" s="70"/>
    </row>
    <row r="8461" spans="1:14">
      <c r="A8461" s="74"/>
      <c r="D8461" s="70"/>
      <c r="N8461" s="70"/>
    </row>
    <row r="8462" spans="1:14">
      <c r="A8462" s="74"/>
      <c r="D8462" s="70"/>
      <c r="N8462" s="70"/>
    </row>
    <row r="8463" spans="1:14">
      <c r="A8463" s="74"/>
      <c r="D8463" s="70"/>
      <c r="N8463" s="70"/>
    </row>
    <row r="8464" spans="1:14">
      <c r="A8464" s="74"/>
      <c r="D8464" s="70"/>
      <c r="N8464" s="70"/>
    </row>
    <row r="8465" spans="1:14">
      <c r="A8465" s="74"/>
      <c r="D8465" s="70"/>
      <c r="N8465" s="70"/>
    </row>
    <row r="8466" spans="1:14">
      <c r="A8466" s="74"/>
      <c r="D8466" s="70"/>
      <c r="N8466" s="70"/>
    </row>
    <row r="8467" spans="1:14">
      <c r="A8467" s="74"/>
      <c r="D8467" s="70"/>
      <c r="N8467" s="70"/>
    </row>
    <row r="8468" spans="1:14">
      <c r="A8468" s="74"/>
      <c r="D8468" s="70"/>
      <c r="N8468" s="70"/>
    </row>
    <row r="8469" spans="1:14">
      <c r="A8469" s="74"/>
      <c r="D8469" s="70"/>
      <c r="N8469" s="70"/>
    </row>
    <row r="8470" spans="1:14">
      <c r="A8470" s="74"/>
      <c r="D8470" s="70"/>
      <c r="N8470" s="70"/>
    </row>
    <row r="8471" spans="1:14">
      <c r="A8471" s="74"/>
      <c r="D8471" s="70"/>
      <c r="N8471" s="70"/>
    </row>
    <row r="8472" spans="1:14">
      <c r="A8472" s="74"/>
      <c r="D8472" s="70"/>
      <c r="N8472" s="70"/>
    </row>
    <row r="8473" spans="1:14">
      <c r="A8473" s="74"/>
      <c r="D8473" s="70"/>
      <c r="N8473" s="70"/>
    </row>
    <row r="8474" spans="1:14">
      <c r="A8474" s="74"/>
      <c r="D8474" s="70"/>
      <c r="N8474" s="70"/>
    </row>
    <row r="8475" spans="1:14">
      <c r="A8475" s="74"/>
      <c r="D8475" s="70"/>
      <c r="N8475" s="70"/>
    </row>
    <row r="8476" spans="1:14">
      <c r="A8476" s="74"/>
      <c r="D8476" s="70"/>
      <c r="N8476" s="70"/>
    </row>
    <row r="8477" spans="1:14">
      <c r="A8477" s="74"/>
      <c r="D8477" s="70"/>
      <c r="N8477" s="70"/>
    </row>
    <row r="8478" spans="1:14">
      <c r="A8478" s="74"/>
      <c r="D8478" s="70"/>
      <c r="N8478" s="70"/>
    </row>
    <row r="8479" spans="1:14">
      <c r="A8479" s="74"/>
      <c r="D8479" s="70"/>
      <c r="N8479" s="70"/>
    </row>
    <row r="8480" spans="1:14">
      <c r="A8480" s="74"/>
      <c r="D8480" s="70"/>
      <c r="N8480" s="70"/>
    </row>
    <row r="8481" spans="1:14">
      <c r="A8481" s="74"/>
      <c r="D8481" s="70"/>
      <c r="N8481" s="70"/>
    </row>
    <row r="8482" spans="1:14">
      <c r="A8482" s="74"/>
      <c r="D8482" s="70"/>
      <c r="N8482" s="70"/>
    </row>
    <row r="8483" spans="1:14">
      <c r="A8483" s="74"/>
      <c r="D8483" s="70"/>
      <c r="N8483" s="70"/>
    </row>
    <row r="8484" spans="1:14">
      <c r="A8484" s="74"/>
      <c r="D8484" s="70"/>
      <c r="N8484" s="70"/>
    </row>
    <row r="8485" spans="1:14">
      <c r="A8485" s="74"/>
      <c r="D8485" s="70"/>
      <c r="N8485" s="70"/>
    </row>
    <row r="8486" spans="1:14">
      <c r="A8486" s="74"/>
      <c r="D8486" s="70"/>
      <c r="N8486" s="70"/>
    </row>
    <row r="8487" spans="1:14">
      <c r="A8487" s="74"/>
      <c r="D8487" s="70"/>
      <c r="N8487" s="70"/>
    </row>
    <row r="8488" spans="1:14">
      <c r="A8488" s="74"/>
      <c r="D8488" s="70"/>
      <c r="N8488" s="70"/>
    </row>
    <row r="8489" spans="1:14">
      <c r="A8489" s="74"/>
      <c r="D8489" s="70"/>
      <c r="N8489" s="70"/>
    </row>
    <row r="8490" spans="1:14">
      <c r="A8490" s="74"/>
      <c r="D8490" s="70"/>
      <c r="N8490" s="70"/>
    </row>
    <row r="8491" spans="1:14">
      <c r="A8491" s="74"/>
      <c r="D8491" s="70"/>
      <c r="N8491" s="70"/>
    </row>
    <row r="8492" spans="1:14">
      <c r="A8492" s="74"/>
      <c r="D8492" s="70"/>
      <c r="N8492" s="70"/>
    </row>
    <row r="8493" spans="1:14">
      <c r="A8493" s="74"/>
      <c r="D8493" s="70"/>
      <c r="N8493" s="70"/>
    </row>
    <row r="8494" spans="1:14">
      <c r="A8494" s="74"/>
      <c r="D8494" s="70"/>
      <c r="N8494" s="70"/>
    </row>
    <row r="8495" spans="1:14">
      <c r="A8495" s="74"/>
      <c r="D8495" s="70"/>
      <c r="N8495" s="70"/>
    </row>
    <row r="8496" spans="1:14">
      <c r="A8496" s="74"/>
      <c r="D8496" s="70"/>
      <c r="N8496" s="70"/>
    </row>
    <row r="8497" spans="1:14">
      <c r="A8497" s="74"/>
      <c r="D8497" s="70"/>
      <c r="N8497" s="70"/>
    </row>
    <row r="8498" spans="1:14">
      <c r="A8498" s="74"/>
      <c r="D8498" s="70"/>
      <c r="N8498" s="70"/>
    </row>
    <row r="8499" spans="1:14">
      <c r="A8499" s="74"/>
      <c r="D8499" s="70"/>
      <c r="N8499" s="70"/>
    </row>
    <row r="8500" spans="1:14">
      <c r="A8500" s="74"/>
      <c r="D8500" s="70"/>
      <c r="N8500" s="70"/>
    </row>
    <row r="8501" spans="1:14">
      <c r="A8501" s="74"/>
      <c r="D8501" s="70"/>
      <c r="N8501" s="70"/>
    </row>
    <row r="8502" spans="1:14">
      <c r="A8502" s="74"/>
      <c r="D8502" s="70"/>
      <c r="N8502" s="70"/>
    </row>
    <row r="8503" spans="1:14">
      <c r="A8503" s="74"/>
      <c r="D8503" s="70"/>
      <c r="N8503" s="70"/>
    </row>
    <row r="8504" spans="1:14">
      <c r="A8504" s="74"/>
      <c r="D8504" s="70"/>
      <c r="N8504" s="70"/>
    </row>
    <row r="8505" spans="1:14">
      <c r="A8505" s="74"/>
      <c r="D8505" s="70"/>
      <c r="N8505" s="70"/>
    </row>
    <row r="8506" spans="1:14">
      <c r="A8506" s="74"/>
      <c r="D8506" s="70"/>
      <c r="N8506" s="70"/>
    </row>
    <row r="8507" spans="1:14">
      <c r="A8507" s="74"/>
      <c r="D8507" s="70"/>
      <c r="N8507" s="70"/>
    </row>
    <row r="8508" spans="1:14">
      <c r="A8508" s="74"/>
      <c r="D8508" s="70"/>
      <c r="N8508" s="70"/>
    </row>
    <row r="8509" spans="1:14">
      <c r="A8509" s="74"/>
      <c r="D8509" s="70"/>
      <c r="N8509" s="70"/>
    </row>
    <row r="8510" spans="1:14">
      <c r="A8510" s="74"/>
      <c r="D8510" s="70"/>
      <c r="N8510" s="70"/>
    </row>
    <row r="8511" spans="1:14">
      <c r="A8511" s="74"/>
      <c r="D8511" s="70"/>
      <c r="N8511" s="70"/>
    </row>
    <row r="8512" spans="1:14">
      <c r="A8512" s="74"/>
      <c r="D8512" s="70"/>
      <c r="N8512" s="70"/>
    </row>
    <row r="8513" spans="1:14">
      <c r="A8513" s="74"/>
      <c r="D8513" s="70"/>
      <c r="N8513" s="70"/>
    </row>
    <row r="8514" spans="1:14">
      <c r="A8514" s="74"/>
      <c r="D8514" s="70"/>
      <c r="N8514" s="70"/>
    </row>
    <row r="8515" spans="1:14">
      <c r="A8515" s="74"/>
      <c r="D8515" s="70"/>
      <c r="N8515" s="70"/>
    </row>
    <row r="8516" spans="1:14">
      <c r="A8516" s="74"/>
      <c r="D8516" s="70"/>
      <c r="N8516" s="70"/>
    </row>
    <row r="8517" spans="1:14">
      <c r="A8517" s="74"/>
      <c r="D8517" s="70"/>
      <c r="N8517" s="70"/>
    </row>
    <row r="8518" spans="1:14">
      <c r="A8518" s="74"/>
      <c r="D8518" s="70"/>
      <c r="N8518" s="70"/>
    </row>
    <row r="8519" spans="1:14">
      <c r="A8519" s="74"/>
      <c r="D8519" s="70"/>
      <c r="N8519" s="70"/>
    </row>
    <row r="8520" spans="1:14">
      <c r="A8520" s="74"/>
      <c r="D8520" s="70"/>
      <c r="N8520" s="70"/>
    </row>
    <row r="8521" spans="1:14">
      <c r="A8521" s="74"/>
      <c r="D8521" s="70"/>
      <c r="N8521" s="70"/>
    </row>
    <row r="8522" spans="1:14">
      <c r="A8522" s="74"/>
      <c r="D8522" s="70"/>
      <c r="N8522" s="70"/>
    </row>
    <row r="8523" spans="1:14">
      <c r="A8523" s="74"/>
      <c r="D8523" s="70"/>
      <c r="N8523" s="70"/>
    </row>
    <row r="8524" spans="1:14">
      <c r="A8524" s="74"/>
      <c r="D8524" s="70"/>
      <c r="N8524" s="70"/>
    </row>
    <row r="8525" spans="1:14">
      <c r="A8525" s="74"/>
      <c r="D8525" s="70"/>
      <c r="N8525" s="70"/>
    </row>
    <row r="8526" spans="1:14">
      <c r="A8526" s="74"/>
      <c r="D8526" s="70"/>
      <c r="N8526" s="70"/>
    </row>
    <row r="8527" spans="1:14">
      <c r="A8527" s="74"/>
      <c r="D8527" s="70"/>
      <c r="N8527" s="70"/>
    </row>
    <row r="8528" spans="1:14">
      <c r="A8528" s="74"/>
      <c r="D8528" s="70"/>
      <c r="N8528" s="70"/>
    </row>
    <row r="8529" spans="1:14">
      <c r="A8529" s="74"/>
      <c r="D8529" s="70"/>
      <c r="N8529" s="70"/>
    </row>
    <row r="8530" spans="1:14">
      <c r="A8530" s="74"/>
      <c r="D8530" s="70"/>
      <c r="N8530" s="70"/>
    </row>
    <row r="8531" spans="1:14">
      <c r="A8531" s="74"/>
      <c r="D8531" s="70"/>
      <c r="N8531" s="70"/>
    </row>
    <row r="8532" spans="1:14">
      <c r="A8532" s="74"/>
      <c r="D8532" s="70"/>
      <c r="N8532" s="70"/>
    </row>
    <row r="8533" spans="1:14">
      <c r="A8533" s="74"/>
      <c r="D8533" s="70"/>
      <c r="N8533" s="70"/>
    </row>
    <row r="8534" spans="1:14">
      <c r="A8534" s="74"/>
      <c r="D8534" s="70"/>
      <c r="N8534" s="70"/>
    </row>
    <row r="8535" spans="1:14">
      <c r="A8535" s="74"/>
      <c r="D8535" s="70"/>
      <c r="N8535" s="70"/>
    </row>
    <row r="8536" spans="1:14">
      <c r="A8536" s="74"/>
      <c r="D8536" s="70"/>
      <c r="N8536" s="70"/>
    </row>
    <row r="8537" spans="1:14">
      <c r="A8537" s="74"/>
      <c r="D8537" s="70"/>
      <c r="N8537" s="70"/>
    </row>
    <row r="8538" spans="1:14">
      <c r="A8538" s="74"/>
      <c r="D8538" s="70"/>
      <c r="N8538" s="70"/>
    </row>
    <row r="8539" spans="1:14">
      <c r="A8539" s="74"/>
      <c r="D8539" s="70"/>
      <c r="N8539" s="70"/>
    </row>
    <row r="8540" spans="1:14">
      <c r="A8540" s="74"/>
      <c r="D8540" s="70"/>
      <c r="N8540" s="70"/>
    </row>
    <row r="8541" spans="1:14">
      <c r="A8541" s="74"/>
      <c r="D8541" s="70"/>
      <c r="N8541" s="70"/>
    </row>
    <row r="8542" spans="1:14">
      <c r="A8542" s="74"/>
      <c r="D8542" s="70"/>
      <c r="N8542" s="70"/>
    </row>
    <row r="8543" spans="1:14">
      <c r="A8543" s="74"/>
      <c r="D8543" s="70"/>
      <c r="N8543" s="70"/>
    </row>
    <row r="8544" spans="1:14">
      <c r="A8544" s="74"/>
      <c r="D8544" s="70"/>
      <c r="N8544" s="70"/>
    </row>
    <row r="8545" spans="1:14">
      <c r="A8545" s="74"/>
      <c r="D8545" s="70"/>
      <c r="N8545" s="70"/>
    </row>
    <row r="8546" spans="1:14">
      <c r="A8546" s="74"/>
      <c r="D8546" s="70"/>
      <c r="N8546" s="70"/>
    </row>
    <row r="8547" spans="1:14">
      <c r="A8547" s="74"/>
      <c r="D8547" s="70"/>
      <c r="N8547" s="70"/>
    </row>
    <row r="8548" spans="1:14">
      <c r="A8548" s="74"/>
      <c r="D8548" s="70"/>
      <c r="N8548" s="70"/>
    </row>
    <row r="8549" spans="1:14">
      <c r="A8549" s="74"/>
      <c r="D8549" s="70"/>
      <c r="N8549" s="70"/>
    </row>
    <row r="8550" spans="1:14">
      <c r="A8550" s="74"/>
      <c r="D8550" s="70"/>
      <c r="N8550" s="70"/>
    </row>
    <row r="8551" spans="1:14">
      <c r="A8551" s="74"/>
      <c r="D8551" s="70"/>
      <c r="N8551" s="70"/>
    </row>
    <row r="8552" spans="1:14">
      <c r="A8552" s="74"/>
      <c r="D8552" s="70"/>
      <c r="N8552" s="70"/>
    </row>
    <row r="8553" spans="1:14">
      <c r="A8553" s="74"/>
      <c r="D8553" s="70"/>
      <c r="N8553" s="70"/>
    </row>
    <row r="8554" spans="1:14">
      <c r="A8554" s="74"/>
      <c r="D8554" s="70"/>
      <c r="N8554" s="70"/>
    </row>
    <row r="8555" spans="1:14">
      <c r="A8555" s="74"/>
      <c r="D8555" s="70"/>
      <c r="N8555" s="70"/>
    </row>
    <row r="8556" spans="1:14">
      <c r="A8556" s="74"/>
      <c r="D8556" s="70"/>
      <c r="N8556" s="70"/>
    </row>
    <row r="8557" spans="1:14">
      <c r="A8557" s="74"/>
      <c r="D8557" s="70"/>
      <c r="N8557" s="70"/>
    </row>
    <row r="8558" spans="1:14">
      <c r="A8558" s="74"/>
      <c r="D8558" s="70"/>
      <c r="N8558" s="70"/>
    </row>
    <row r="8559" spans="1:14">
      <c r="A8559" s="74"/>
      <c r="D8559" s="70"/>
      <c r="N8559" s="70"/>
    </row>
    <row r="8560" spans="1:14">
      <c r="A8560" s="74"/>
      <c r="D8560" s="70"/>
      <c r="N8560" s="70"/>
    </row>
    <row r="8561" spans="1:14">
      <c r="A8561" s="74"/>
      <c r="D8561" s="70"/>
      <c r="N8561" s="70"/>
    </row>
    <row r="8562" spans="1:14">
      <c r="A8562" s="74"/>
      <c r="D8562" s="70"/>
      <c r="N8562" s="70"/>
    </row>
    <row r="8563" spans="1:14">
      <c r="A8563" s="74"/>
      <c r="D8563" s="70"/>
      <c r="N8563" s="70"/>
    </row>
    <row r="8564" spans="1:14">
      <c r="A8564" s="74"/>
      <c r="D8564" s="70"/>
      <c r="N8564" s="70"/>
    </row>
    <row r="8565" spans="1:14">
      <c r="A8565" s="74"/>
      <c r="D8565" s="70"/>
      <c r="N8565" s="70"/>
    </row>
    <row r="8566" spans="1:14">
      <c r="A8566" s="74"/>
      <c r="D8566" s="70"/>
      <c r="N8566" s="70"/>
    </row>
    <row r="8567" spans="1:14">
      <c r="A8567" s="74"/>
      <c r="D8567" s="70"/>
      <c r="N8567" s="70"/>
    </row>
    <row r="8568" spans="1:14">
      <c r="A8568" s="74"/>
      <c r="D8568" s="70"/>
      <c r="N8568" s="70"/>
    </row>
    <row r="8569" spans="1:14">
      <c r="A8569" s="74"/>
      <c r="D8569" s="70"/>
      <c r="N8569" s="70"/>
    </row>
    <row r="8570" spans="1:14">
      <c r="A8570" s="74"/>
      <c r="D8570" s="70"/>
      <c r="N8570" s="70"/>
    </row>
    <row r="8571" spans="1:14">
      <c r="A8571" s="74"/>
      <c r="D8571" s="70"/>
      <c r="N8571" s="70"/>
    </row>
    <row r="8572" spans="1:14">
      <c r="A8572" s="74"/>
      <c r="D8572" s="70"/>
      <c r="N8572" s="70"/>
    </row>
    <row r="8573" spans="1:14">
      <c r="A8573" s="74"/>
      <c r="D8573" s="70"/>
      <c r="N8573" s="70"/>
    </row>
    <row r="8574" spans="1:14">
      <c r="A8574" s="74"/>
      <c r="D8574" s="70"/>
      <c r="N8574" s="70"/>
    </row>
    <row r="8575" spans="1:14">
      <c r="A8575" s="74"/>
      <c r="D8575" s="70"/>
      <c r="N8575" s="70"/>
    </row>
    <row r="8576" spans="1:14">
      <c r="A8576" s="74"/>
      <c r="D8576" s="70"/>
      <c r="N8576" s="70"/>
    </row>
    <row r="8577" spans="1:14">
      <c r="A8577" s="74"/>
      <c r="D8577" s="70"/>
      <c r="N8577" s="70"/>
    </row>
    <row r="8578" spans="1:14">
      <c r="A8578" s="74"/>
      <c r="D8578" s="70"/>
      <c r="N8578" s="70"/>
    </row>
    <row r="8579" spans="1:14">
      <c r="A8579" s="74"/>
      <c r="D8579" s="70"/>
      <c r="N8579" s="70"/>
    </row>
    <row r="8580" spans="1:14">
      <c r="A8580" s="74"/>
      <c r="D8580" s="70"/>
      <c r="N8580" s="70"/>
    </row>
    <row r="8581" spans="1:14">
      <c r="A8581" s="74"/>
      <c r="D8581" s="70"/>
      <c r="N8581" s="70"/>
    </row>
    <row r="8582" spans="1:14">
      <c r="A8582" s="74"/>
      <c r="D8582" s="70"/>
      <c r="N8582" s="70"/>
    </row>
    <row r="8583" spans="1:14">
      <c r="A8583" s="74"/>
      <c r="D8583" s="70"/>
      <c r="N8583" s="70"/>
    </row>
    <row r="8584" spans="1:14">
      <c r="A8584" s="74"/>
      <c r="D8584" s="70"/>
      <c r="N8584" s="70"/>
    </row>
    <row r="8585" spans="1:14">
      <c r="A8585" s="74"/>
      <c r="D8585" s="70"/>
      <c r="N8585" s="70"/>
    </row>
    <row r="8586" spans="1:14">
      <c r="A8586" s="74"/>
      <c r="D8586" s="70"/>
      <c r="N8586" s="70"/>
    </row>
    <row r="8587" spans="1:14">
      <c r="A8587" s="74"/>
      <c r="D8587" s="70"/>
      <c r="N8587" s="70"/>
    </row>
    <row r="8588" spans="1:14">
      <c r="A8588" s="74"/>
      <c r="D8588" s="70"/>
      <c r="N8588" s="70"/>
    </row>
    <row r="8589" spans="1:14">
      <c r="A8589" s="74"/>
      <c r="D8589" s="70"/>
      <c r="N8589" s="70"/>
    </row>
    <row r="8590" spans="1:14">
      <c r="A8590" s="74"/>
      <c r="D8590" s="70"/>
      <c r="N8590" s="70"/>
    </row>
    <row r="8591" spans="1:14">
      <c r="A8591" s="74"/>
      <c r="D8591" s="70"/>
      <c r="N8591" s="70"/>
    </row>
    <row r="8592" spans="1:14">
      <c r="A8592" s="74"/>
      <c r="D8592" s="70"/>
      <c r="N8592" s="70"/>
    </row>
    <row r="8593" spans="1:14">
      <c r="A8593" s="74"/>
      <c r="D8593" s="70"/>
      <c r="N8593" s="70"/>
    </row>
    <row r="8594" spans="1:14">
      <c r="A8594" s="74"/>
      <c r="D8594" s="70"/>
      <c r="N8594" s="70"/>
    </row>
    <row r="8595" spans="1:14">
      <c r="A8595" s="74"/>
      <c r="D8595" s="70"/>
      <c r="N8595" s="70"/>
    </row>
    <row r="8596" spans="1:14">
      <c r="A8596" s="74"/>
      <c r="D8596" s="70"/>
      <c r="N8596" s="70"/>
    </row>
    <row r="8597" spans="1:14">
      <c r="A8597" s="74"/>
      <c r="D8597" s="70"/>
      <c r="N8597" s="70"/>
    </row>
    <row r="8598" spans="1:14">
      <c r="A8598" s="74"/>
      <c r="D8598" s="70"/>
      <c r="N8598" s="70"/>
    </row>
    <row r="8599" spans="1:14">
      <c r="A8599" s="74"/>
      <c r="D8599" s="70"/>
      <c r="N8599" s="70"/>
    </row>
    <row r="8600" spans="1:14">
      <c r="A8600" s="74"/>
      <c r="D8600" s="70"/>
      <c r="N8600" s="70"/>
    </row>
    <row r="8601" spans="1:14">
      <c r="A8601" s="74"/>
      <c r="D8601" s="70"/>
      <c r="N8601" s="70"/>
    </row>
    <row r="8602" spans="1:14">
      <c r="A8602" s="74"/>
      <c r="D8602" s="70"/>
      <c r="N8602" s="70"/>
    </row>
    <row r="8603" spans="1:14">
      <c r="A8603" s="74"/>
      <c r="D8603" s="70"/>
      <c r="N8603" s="70"/>
    </row>
    <row r="8604" spans="1:14">
      <c r="A8604" s="74"/>
      <c r="D8604" s="70"/>
      <c r="N8604" s="70"/>
    </row>
    <row r="8605" spans="1:14">
      <c r="A8605" s="74"/>
      <c r="D8605" s="70"/>
      <c r="N8605" s="70"/>
    </row>
    <row r="8606" spans="1:14">
      <c r="A8606" s="74"/>
      <c r="D8606" s="70"/>
      <c r="N8606" s="70"/>
    </row>
    <row r="8607" spans="1:14">
      <c r="A8607" s="74"/>
      <c r="D8607" s="70"/>
      <c r="N8607" s="70"/>
    </row>
    <row r="8608" spans="1:14">
      <c r="A8608" s="74"/>
      <c r="D8608" s="70"/>
      <c r="N8608" s="70"/>
    </row>
    <row r="8609" spans="1:14">
      <c r="A8609" s="74"/>
      <c r="D8609" s="70"/>
      <c r="N8609" s="70"/>
    </row>
    <row r="8610" spans="1:14">
      <c r="A8610" s="74"/>
      <c r="D8610" s="70"/>
      <c r="N8610" s="70"/>
    </row>
    <row r="8611" spans="1:14">
      <c r="A8611" s="74"/>
      <c r="D8611" s="70"/>
      <c r="N8611" s="70"/>
    </row>
    <row r="8612" spans="1:14">
      <c r="A8612" s="74"/>
      <c r="D8612" s="70"/>
      <c r="N8612" s="70"/>
    </row>
    <row r="8613" spans="1:14">
      <c r="A8613" s="74"/>
      <c r="D8613" s="70"/>
      <c r="N8613" s="70"/>
    </row>
    <row r="8614" spans="1:14">
      <c r="A8614" s="74"/>
      <c r="D8614" s="70"/>
      <c r="N8614" s="70"/>
    </row>
    <row r="8615" spans="1:14">
      <c r="A8615" s="74"/>
      <c r="D8615" s="70"/>
      <c r="N8615" s="70"/>
    </row>
    <row r="8616" spans="1:14">
      <c r="A8616" s="74"/>
      <c r="D8616" s="70"/>
      <c r="N8616" s="70"/>
    </row>
    <row r="8617" spans="1:14">
      <c r="A8617" s="74"/>
      <c r="D8617" s="70"/>
      <c r="N8617" s="70"/>
    </row>
    <row r="8618" spans="1:14">
      <c r="A8618" s="74"/>
      <c r="D8618" s="70"/>
      <c r="N8618" s="70"/>
    </row>
    <row r="8619" spans="1:14">
      <c r="A8619" s="74"/>
      <c r="D8619" s="70"/>
      <c r="N8619" s="70"/>
    </row>
    <row r="8620" spans="1:14">
      <c r="A8620" s="74"/>
      <c r="D8620" s="70"/>
      <c r="N8620" s="70"/>
    </row>
    <row r="8621" spans="1:14">
      <c r="A8621" s="74"/>
      <c r="D8621" s="70"/>
      <c r="N8621" s="70"/>
    </row>
    <row r="8622" spans="1:14">
      <c r="A8622" s="74"/>
      <c r="D8622" s="70"/>
      <c r="N8622" s="70"/>
    </row>
    <row r="8623" spans="1:14">
      <c r="A8623" s="74"/>
      <c r="D8623" s="70"/>
      <c r="N8623" s="70"/>
    </row>
    <row r="8624" spans="1:14">
      <c r="A8624" s="74"/>
      <c r="D8624" s="70"/>
      <c r="N8624" s="70"/>
    </row>
    <row r="8625" spans="1:14">
      <c r="A8625" s="74"/>
      <c r="D8625" s="70"/>
      <c r="N8625" s="70"/>
    </row>
    <row r="8626" spans="1:14">
      <c r="A8626" s="74"/>
      <c r="D8626" s="70"/>
      <c r="N8626" s="70"/>
    </row>
    <row r="8627" spans="1:14">
      <c r="A8627" s="74"/>
      <c r="D8627" s="70"/>
      <c r="N8627" s="70"/>
    </row>
    <row r="8628" spans="1:14">
      <c r="A8628" s="74"/>
      <c r="D8628" s="70"/>
      <c r="N8628" s="70"/>
    </row>
    <row r="8629" spans="1:14">
      <c r="A8629" s="74"/>
      <c r="D8629" s="70"/>
      <c r="N8629" s="70"/>
    </row>
    <row r="8630" spans="1:14">
      <c r="A8630" s="74"/>
      <c r="D8630" s="70"/>
      <c r="N8630" s="70"/>
    </row>
    <row r="8631" spans="1:14">
      <c r="A8631" s="74"/>
      <c r="D8631" s="70"/>
      <c r="N8631" s="70"/>
    </row>
    <row r="8632" spans="1:14">
      <c r="A8632" s="74"/>
      <c r="D8632" s="70"/>
      <c r="N8632" s="70"/>
    </row>
    <row r="8633" spans="1:14">
      <c r="A8633" s="74"/>
      <c r="D8633" s="70"/>
      <c r="N8633" s="70"/>
    </row>
    <row r="8634" spans="1:14">
      <c r="A8634" s="74"/>
      <c r="D8634" s="70"/>
      <c r="N8634" s="70"/>
    </row>
    <row r="8635" spans="1:14">
      <c r="A8635" s="74"/>
      <c r="D8635" s="70"/>
      <c r="N8635" s="70"/>
    </row>
    <row r="8636" spans="1:14">
      <c r="A8636" s="74"/>
      <c r="D8636" s="70"/>
      <c r="N8636" s="70"/>
    </row>
    <row r="8637" spans="1:14">
      <c r="A8637" s="74"/>
      <c r="D8637" s="70"/>
      <c r="N8637" s="70"/>
    </row>
    <row r="8638" spans="1:14">
      <c r="A8638" s="74"/>
      <c r="D8638" s="70"/>
      <c r="N8638" s="70"/>
    </row>
    <row r="8639" spans="1:14">
      <c r="A8639" s="74"/>
      <c r="D8639" s="70"/>
      <c r="N8639" s="70"/>
    </row>
    <row r="8640" spans="1:14">
      <c r="A8640" s="74"/>
      <c r="D8640" s="70"/>
      <c r="N8640" s="70"/>
    </row>
    <row r="8641" spans="1:14">
      <c r="A8641" s="74"/>
      <c r="D8641" s="70"/>
      <c r="N8641" s="70"/>
    </row>
    <row r="8642" spans="1:14">
      <c r="A8642" s="74"/>
      <c r="D8642" s="70"/>
      <c r="N8642" s="70"/>
    </row>
    <row r="8643" spans="1:14">
      <c r="A8643" s="74"/>
      <c r="D8643" s="70"/>
      <c r="N8643" s="70"/>
    </row>
    <row r="8644" spans="1:14">
      <c r="A8644" s="74"/>
      <c r="D8644" s="70"/>
      <c r="N8644" s="70"/>
    </row>
    <row r="8645" spans="1:14">
      <c r="A8645" s="74"/>
      <c r="D8645" s="70"/>
      <c r="N8645" s="70"/>
    </row>
    <row r="8646" spans="1:14">
      <c r="A8646" s="74"/>
      <c r="D8646" s="70"/>
      <c r="N8646" s="70"/>
    </row>
    <row r="8647" spans="1:14">
      <c r="A8647" s="74"/>
      <c r="D8647" s="70"/>
      <c r="N8647" s="70"/>
    </row>
    <row r="8648" spans="1:14">
      <c r="A8648" s="74"/>
      <c r="D8648" s="70"/>
      <c r="N8648" s="70"/>
    </row>
    <row r="8649" spans="1:14">
      <c r="A8649" s="74"/>
      <c r="D8649" s="70"/>
      <c r="N8649" s="70"/>
    </row>
    <row r="8650" spans="1:14">
      <c r="A8650" s="74"/>
      <c r="D8650" s="70"/>
      <c r="N8650" s="70"/>
    </row>
    <row r="8651" spans="1:14">
      <c r="A8651" s="74"/>
      <c r="D8651" s="70"/>
      <c r="N8651" s="70"/>
    </row>
    <row r="8652" spans="1:14">
      <c r="A8652" s="74"/>
      <c r="D8652" s="70"/>
      <c r="N8652" s="70"/>
    </row>
    <row r="8653" spans="1:14">
      <c r="A8653" s="74"/>
      <c r="D8653" s="70"/>
      <c r="N8653" s="70"/>
    </row>
    <row r="8654" spans="1:14">
      <c r="A8654" s="74"/>
      <c r="D8654" s="70"/>
      <c r="N8654" s="70"/>
    </row>
    <row r="8655" spans="1:14">
      <c r="A8655" s="74"/>
      <c r="D8655" s="70"/>
      <c r="N8655" s="70"/>
    </row>
    <row r="8656" spans="1:14">
      <c r="A8656" s="74"/>
      <c r="D8656" s="70"/>
      <c r="N8656" s="70"/>
    </row>
    <row r="8657" spans="1:14">
      <c r="A8657" s="74"/>
      <c r="D8657" s="70"/>
      <c r="N8657" s="70"/>
    </row>
    <row r="8658" spans="1:14">
      <c r="A8658" s="74"/>
      <c r="D8658" s="70"/>
      <c r="N8658" s="70"/>
    </row>
    <row r="8659" spans="1:14">
      <c r="A8659" s="74"/>
      <c r="D8659" s="70"/>
      <c r="N8659" s="70"/>
    </row>
    <row r="8660" spans="1:14">
      <c r="A8660" s="74"/>
      <c r="D8660" s="70"/>
      <c r="N8660" s="70"/>
    </row>
    <row r="8661" spans="1:14">
      <c r="A8661" s="74"/>
      <c r="D8661" s="70"/>
      <c r="N8661" s="70"/>
    </row>
    <row r="8662" spans="1:14">
      <c r="A8662" s="74"/>
      <c r="D8662" s="70"/>
      <c r="N8662" s="70"/>
    </row>
    <row r="8663" spans="1:14">
      <c r="A8663" s="74"/>
      <c r="D8663" s="70"/>
      <c r="N8663" s="70"/>
    </row>
    <row r="8664" spans="1:14">
      <c r="A8664" s="74"/>
      <c r="D8664" s="70"/>
      <c r="N8664" s="70"/>
    </row>
    <row r="8665" spans="1:14">
      <c r="A8665" s="74"/>
      <c r="D8665" s="70"/>
      <c r="N8665" s="70"/>
    </row>
    <row r="8666" spans="1:14">
      <c r="A8666" s="74"/>
      <c r="D8666" s="70"/>
      <c r="N8666" s="70"/>
    </row>
    <row r="8667" spans="1:14">
      <c r="A8667" s="74"/>
      <c r="D8667" s="70"/>
      <c r="N8667" s="70"/>
    </row>
    <row r="8668" spans="1:14">
      <c r="A8668" s="74"/>
      <c r="D8668" s="70"/>
      <c r="N8668" s="70"/>
    </row>
    <row r="8669" spans="1:14">
      <c r="A8669" s="74"/>
      <c r="D8669" s="70"/>
      <c r="N8669" s="70"/>
    </row>
    <row r="8670" spans="1:14">
      <c r="A8670" s="74"/>
      <c r="D8670" s="70"/>
      <c r="N8670" s="70"/>
    </row>
    <row r="8671" spans="1:14">
      <c r="A8671" s="74"/>
      <c r="D8671" s="70"/>
      <c r="N8671" s="70"/>
    </row>
    <row r="8672" spans="1:14">
      <c r="A8672" s="74"/>
      <c r="D8672" s="70"/>
      <c r="N8672" s="70"/>
    </row>
    <row r="8673" spans="1:14">
      <c r="A8673" s="74"/>
      <c r="D8673" s="70"/>
      <c r="N8673" s="70"/>
    </row>
    <row r="8674" spans="1:14">
      <c r="A8674" s="74"/>
      <c r="D8674" s="70"/>
      <c r="N8674" s="70"/>
    </row>
    <row r="8675" spans="1:14">
      <c r="A8675" s="74"/>
      <c r="D8675" s="70"/>
      <c r="N8675" s="70"/>
    </row>
    <row r="8676" spans="1:14">
      <c r="A8676" s="74"/>
      <c r="D8676" s="70"/>
      <c r="N8676" s="70"/>
    </row>
    <row r="8677" spans="1:14">
      <c r="A8677" s="74"/>
      <c r="D8677" s="70"/>
      <c r="N8677" s="70"/>
    </row>
    <row r="8678" spans="1:14">
      <c r="A8678" s="74"/>
      <c r="D8678" s="70"/>
      <c r="N8678" s="70"/>
    </row>
    <row r="8679" spans="1:14">
      <c r="A8679" s="74"/>
      <c r="D8679" s="70"/>
      <c r="N8679" s="70"/>
    </row>
    <row r="8680" spans="1:14">
      <c r="A8680" s="74"/>
      <c r="D8680" s="70"/>
      <c r="N8680" s="70"/>
    </row>
    <row r="8681" spans="1:14">
      <c r="A8681" s="74"/>
      <c r="D8681" s="70"/>
      <c r="N8681" s="70"/>
    </row>
    <row r="8682" spans="1:14">
      <c r="A8682" s="74"/>
      <c r="D8682" s="70"/>
      <c r="N8682" s="70"/>
    </row>
    <row r="8683" spans="1:14">
      <c r="A8683" s="74"/>
      <c r="D8683" s="70"/>
      <c r="N8683" s="70"/>
    </row>
    <row r="8684" spans="1:14">
      <c r="A8684" s="74"/>
      <c r="D8684" s="70"/>
      <c r="N8684" s="70"/>
    </row>
    <row r="8685" spans="1:14">
      <c r="A8685" s="74"/>
      <c r="D8685" s="70"/>
      <c r="N8685" s="70"/>
    </row>
    <row r="8686" spans="1:14">
      <c r="A8686" s="74"/>
      <c r="D8686" s="70"/>
      <c r="N8686" s="70"/>
    </row>
    <row r="8687" spans="1:14">
      <c r="A8687" s="74"/>
      <c r="D8687" s="70"/>
      <c r="N8687" s="70"/>
    </row>
    <row r="8688" spans="1:14">
      <c r="A8688" s="74"/>
      <c r="D8688" s="70"/>
      <c r="N8688" s="70"/>
    </row>
    <row r="8689" spans="1:14">
      <c r="A8689" s="74"/>
      <c r="D8689" s="70"/>
      <c r="N8689" s="70"/>
    </row>
    <row r="8690" spans="1:14">
      <c r="A8690" s="74"/>
      <c r="D8690" s="70"/>
      <c r="N8690" s="70"/>
    </row>
    <row r="8691" spans="1:14">
      <c r="A8691" s="74"/>
      <c r="D8691" s="70"/>
      <c r="N8691" s="70"/>
    </row>
    <row r="8692" spans="1:14">
      <c r="A8692" s="74"/>
      <c r="D8692" s="70"/>
      <c r="N8692" s="70"/>
    </row>
    <row r="8693" spans="1:14">
      <c r="A8693" s="74"/>
      <c r="D8693" s="70"/>
      <c r="N8693" s="70"/>
    </row>
    <row r="8694" spans="1:14">
      <c r="A8694" s="74"/>
      <c r="D8694" s="70"/>
      <c r="N8694" s="70"/>
    </row>
    <row r="8695" spans="1:14">
      <c r="A8695" s="74"/>
      <c r="D8695" s="70"/>
      <c r="N8695" s="70"/>
    </row>
    <row r="8696" spans="1:14">
      <c r="A8696" s="74"/>
      <c r="D8696" s="70"/>
      <c r="N8696" s="70"/>
    </row>
    <row r="8697" spans="1:14">
      <c r="A8697" s="74"/>
      <c r="D8697" s="70"/>
      <c r="N8697" s="70"/>
    </row>
    <row r="8698" spans="1:14">
      <c r="A8698" s="74"/>
      <c r="D8698" s="70"/>
      <c r="N8698" s="70"/>
    </row>
    <row r="8699" spans="1:14">
      <c r="A8699" s="74"/>
      <c r="D8699" s="70"/>
      <c r="N8699" s="70"/>
    </row>
    <row r="8700" spans="1:14">
      <c r="A8700" s="74"/>
      <c r="D8700" s="70"/>
      <c r="N8700" s="70"/>
    </row>
    <row r="8701" spans="1:14">
      <c r="A8701" s="74"/>
      <c r="D8701" s="70"/>
      <c r="N8701" s="70"/>
    </row>
    <row r="8702" spans="1:14">
      <c r="A8702" s="74"/>
      <c r="D8702" s="70"/>
      <c r="N8702" s="70"/>
    </row>
    <row r="8703" spans="1:14">
      <c r="A8703" s="74"/>
      <c r="D8703" s="70"/>
      <c r="N8703" s="70"/>
    </row>
    <row r="8704" spans="1:14">
      <c r="A8704" s="74"/>
      <c r="D8704" s="70"/>
      <c r="N8704" s="70"/>
    </row>
    <row r="8705" spans="1:14">
      <c r="A8705" s="74"/>
      <c r="D8705" s="70"/>
      <c r="N8705" s="70"/>
    </row>
    <row r="8706" spans="1:14">
      <c r="A8706" s="74"/>
      <c r="D8706" s="70"/>
      <c r="N8706" s="70"/>
    </row>
    <row r="8707" spans="1:14">
      <c r="A8707" s="74"/>
      <c r="D8707" s="70"/>
      <c r="N8707" s="70"/>
    </row>
    <row r="8708" spans="1:14">
      <c r="A8708" s="74"/>
      <c r="D8708" s="70"/>
      <c r="N8708" s="70"/>
    </row>
    <row r="8709" spans="1:14">
      <c r="A8709" s="74"/>
      <c r="D8709" s="70"/>
      <c r="N8709" s="70"/>
    </row>
    <row r="8710" spans="1:14">
      <c r="A8710" s="74"/>
      <c r="D8710" s="70"/>
      <c r="N8710" s="70"/>
    </row>
    <row r="8711" spans="1:14">
      <c r="A8711" s="74"/>
      <c r="D8711" s="70"/>
      <c r="N8711" s="70"/>
    </row>
    <row r="8712" spans="1:14">
      <c r="A8712" s="74"/>
      <c r="D8712" s="70"/>
      <c r="N8712" s="70"/>
    </row>
    <row r="8713" spans="1:14">
      <c r="A8713" s="74"/>
      <c r="D8713" s="70"/>
      <c r="N8713" s="70"/>
    </row>
    <row r="8714" spans="1:14">
      <c r="A8714" s="74"/>
      <c r="D8714" s="70"/>
      <c r="N8714" s="70"/>
    </row>
    <row r="8715" spans="1:14">
      <c r="A8715" s="74"/>
      <c r="D8715" s="70"/>
      <c r="N8715" s="70"/>
    </row>
    <row r="8716" spans="1:14">
      <c r="A8716" s="74"/>
      <c r="D8716" s="70"/>
      <c r="N8716" s="70"/>
    </row>
    <row r="8717" spans="1:14">
      <c r="A8717" s="74"/>
      <c r="D8717" s="70"/>
      <c r="N8717" s="70"/>
    </row>
    <row r="8718" spans="1:14">
      <c r="A8718" s="74"/>
      <c r="D8718" s="70"/>
      <c r="N8718" s="70"/>
    </row>
    <row r="8719" spans="1:14">
      <c r="A8719" s="74"/>
      <c r="D8719" s="70"/>
      <c r="N8719" s="70"/>
    </row>
    <row r="8720" spans="1:14">
      <c r="A8720" s="74"/>
      <c r="D8720" s="70"/>
      <c r="N8720" s="70"/>
    </row>
    <row r="8721" spans="1:14">
      <c r="A8721" s="74"/>
      <c r="D8721" s="70"/>
      <c r="N8721" s="70"/>
    </row>
    <row r="8722" spans="1:14">
      <c r="A8722" s="74"/>
      <c r="D8722" s="70"/>
      <c r="N8722" s="70"/>
    </row>
    <row r="8723" spans="1:14">
      <c r="A8723" s="74"/>
      <c r="D8723" s="70"/>
      <c r="N8723" s="70"/>
    </row>
    <row r="8724" spans="1:14">
      <c r="A8724" s="74"/>
      <c r="D8724" s="70"/>
      <c r="N8724" s="70"/>
    </row>
    <row r="8725" spans="1:14">
      <c r="A8725" s="74"/>
      <c r="D8725" s="70"/>
      <c r="N8725" s="70"/>
    </row>
    <row r="8726" spans="1:14">
      <c r="A8726" s="74"/>
      <c r="D8726" s="70"/>
      <c r="N8726" s="70"/>
    </row>
    <row r="8727" spans="1:14">
      <c r="A8727" s="74"/>
      <c r="D8727" s="70"/>
      <c r="N8727" s="70"/>
    </row>
    <row r="8728" spans="1:14">
      <c r="A8728" s="74"/>
      <c r="D8728" s="70"/>
      <c r="N8728" s="70"/>
    </row>
    <row r="8729" spans="1:14">
      <c r="A8729" s="74"/>
      <c r="D8729" s="70"/>
      <c r="N8729" s="70"/>
    </row>
    <row r="8730" spans="1:14">
      <c r="A8730" s="74"/>
      <c r="D8730" s="70"/>
      <c r="N8730" s="70"/>
    </row>
    <row r="8731" spans="1:14">
      <c r="A8731" s="74"/>
      <c r="D8731" s="70"/>
      <c r="N8731" s="70"/>
    </row>
    <row r="8732" spans="1:14">
      <c r="A8732" s="74"/>
      <c r="D8732" s="70"/>
      <c r="N8732" s="70"/>
    </row>
    <row r="8733" spans="1:14">
      <c r="A8733" s="74"/>
      <c r="D8733" s="70"/>
      <c r="N8733" s="70"/>
    </row>
    <row r="8734" spans="1:14">
      <c r="A8734" s="74"/>
      <c r="D8734" s="70"/>
      <c r="N8734" s="70"/>
    </row>
    <row r="8735" spans="1:14">
      <c r="A8735" s="74"/>
      <c r="D8735" s="70"/>
      <c r="N8735" s="70"/>
    </row>
    <row r="8736" spans="1:14">
      <c r="A8736" s="74"/>
      <c r="D8736" s="70"/>
      <c r="N8736" s="70"/>
    </row>
    <row r="8737" spans="1:14">
      <c r="A8737" s="74"/>
      <c r="D8737" s="70"/>
      <c r="N8737" s="70"/>
    </row>
    <row r="8738" spans="1:14">
      <c r="A8738" s="74"/>
      <c r="D8738" s="70"/>
      <c r="N8738" s="70"/>
    </row>
    <row r="8739" spans="1:14">
      <c r="A8739" s="74"/>
      <c r="D8739" s="70"/>
      <c r="N8739" s="70"/>
    </row>
    <row r="8740" spans="1:14">
      <c r="A8740" s="74"/>
      <c r="D8740" s="70"/>
      <c r="N8740" s="70"/>
    </row>
    <row r="8741" spans="1:14">
      <c r="A8741" s="74"/>
      <c r="D8741" s="70"/>
      <c r="N8741" s="70"/>
    </row>
    <row r="8742" spans="1:14">
      <c r="A8742" s="74"/>
      <c r="D8742" s="70"/>
      <c r="N8742" s="70"/>
    </row>
    <row r="8743" spans="1:14">
      <c r="A8743" s="74"/>
      <c r="D8743" s="70"/>
      <c r="N8743" s="70"/>
    </row>
    <row r="8744" spans="1:14">
      <c r="A8744" s="74"/>
      <c r="D8744" s="70"/>
      <c r="N8744" s="70"/>
    </row>
    <row r="8745" spans="1:14">
      <c r="A8745" s="74"/>
      <c r="D8745" s="70"/>
      <c r="N8745" s="70"/>
    </row>
    <row r="8746" spans="1:14">
      <c r="A8746" s="74"/>
      <c r="D8746" s="70"/>
      <c r="N8746" s="70"/>
    </row>
    <row r="8747" spans="1:14">
      <c r="A8747" s="74"/>
      <c r="D8747" s="70"/>
      <c r="N8747" s="70"/>
    </row>
    <row r="8748" spans="1:14">
      <c r="A8748" s="74"/>
      <c r="D8748" s="70"/>
      <c r="N8748" s="70"/>
    </row>
    <row r="8749" spans="1:14">
      <c r="A8749" s="74"/>
      <c r="D8749" s="70"/>
      <c r="N8749" s="70"/>
    </row>
    <row r="8750" spans="1:14">
      <c r="A8750" s="74"/>
      <c r="D8750" s="70"/>
      <c r="N8750" s="70"/>
    </row>
    <row r="8751" spans="1:14">
      <c r="A8751" s="74"/>
      <c r="D8751" s="70"/>
      <c r="N8751" s="70"/>
    </row>
    <row r="8752" spans="1:14">
      <c r="A8752" s="74"/>
      <c r="D8752" s="70"/>
      <c r="N8752" s="70"/>
    </row>
    <row r="8753" spans="1:14">
      <c r="A8753" s="74"/>
      <c r="D8753" s="70"/>
      <c r="N8753" s="70"/>
    </row>
    <row r="8754" spans="1:14">
      <c r="A8754" s="74"/>
      <c r="D8754" s="70"/>
      <c r="N8754" s="70"/>
    </row>
    <row r="8755" spans="1:14">
      <c r="A8755" s="74"/>
      <c r="D8755" s="70"/>
      <c r="N8755" s="70"/>
    </row>
    <row r="8756" spans="1:14">
      <c r="A8756" s="74"/>
      <c r="D8756" s="70"/>
      <c r="N8756" s="70"/>
    </row>
    <row r="8757" spans="1:14">
      <c r="A8757" s="74"/>
      <c r="D8757" s="70"/>
      <c r="N8757" s="70"/>
    </row>
    <row r="8758" spans="1:14">
      <c r="A8758" s="74"/>
      <c r="D8758" s="70"/>
      <c r="N8758" s="70"/>
    </row>
    <row r="8759" spans="1:14">
      <c r="A8759" s="74"/>
      <c r="D8759" s="70"/>
      <c r="N8759" s="70"/>
    </row>
    <row r="8760" spans="1:14">
      <c r="A8760" s="74"/>
      <c r="D8760" s="70"/>
      <c r="N8760" s="70"/>
    </row>
    <row r="8761" spans="1:14">
      <c r="A8761" s="74"/>
      <c r="D8761" s="70"/>
      <c r="N8761" s="70"/>
    </row>
    <row r="8762" spans="1:14">
      <c r="A8762" s="74"/>
      <c r="D8762" s="70"/>
      <c r="N8762" s="70"/>
    </row>
    <row r="8763" spans="1:14">
      <c r="A8763" s="74"/>
      <c r="D8763" s="70"/>
      <c r="N8763" s="70"/>
    </row>
    <row r="8764" spans="1:14">
      <c r="A8764" s="74"/>
      <c r="D8764" s="70"/>
      <c r="N8764" s="70"/>
    </row>
    <row r="8765" spans="1:14">
      <c r="A8765" s="74"/>
      <c r="D8765" s="70"/>
      <c r="N8765" s="70"/>
    </row>
    <row r="8766" spans="1:14">
      <c r="A8766" s="74"/>
      <c r="D8766" s="70"/>
      <c r="N8766" s="70"/>
    </row>
    <row r="8767" spans="1:14">
      <c r="A8767" s="74"/>
      <c r="D8767" s="70"/>
      <c r="N8767" s="70"/>
    </row>
    <row r="8768" spans="1:14">
      <c r="A8768" s="74"/>
      <c r="D8768" s="70"/>
      <c r="N8768" s="70"/>
    </row>
    <row r="8769" spans="1:14">
      <c r="A8769" s="74"/>
      <c r="D8769" s="70"/>
      <c r="N8769" s="70"/>
    </row>
    <row r="8770" spans="1:14">
      <c r="A8770" s="74"/>
      <c r="D8770" s="70"/>
      <c r="N8770" s="70"/>
    </row>
    <row r="8771" spans="1:14">
      <c r="A8771" s="74"/>
      <c r="D8771" s="70"/>
      <c r="N8771" s="70"/>
    </row>
    <row r="8772" spans="1:14">
      <c r="A8772" s="74"/>
      <c r="D8772" s="70"/>
      <c r="N8772" s="70"/>
    </row>
    <row r="8773" spans="1:14">
      <c r="A8773" s="74"/>
      <c r="D8773" s="70"/>
      <c r="N8773" s="70"/>
    </row>
    <row r="8774" spans="1:14">
      <c r="A8774" s="74"/>
      <c r="D8774" s="70"/>
      <c r="N8774" s="70"/>
    </row>
    <row r="8775" spans="1:14">
      <c r="A8775" s="74"/>
      <c r="D8775" s="70"/>
      <c r="N8775" s="70"/>
    </row>
    <row r="8776" spans="1:14">
      <c r="A8776" s="74"/>
      <c r="D8776" s="70"/>
      <c r="N8776" s="70"/>
    </row>
    <row r="8777" spans="1:14">
      <c r="A8777" s="74"/>
      <c r="D8777" s="70"/>
      <c r="N8777" s="70"/>
    </row>
    <row r="8778" spans="1:14">
      <c r="A8778" s="74"/>
      <c r="D8778" s="70"/>
      <c r="N8778" s="70"/>
    </row>
    <row r="8779" spans="1:14">
      <c r="A8779" s="74"/>
      <c r="D8779" s="70"/>
      <c r="N8779" s="70"/>
    </row>
    <row r="8780" spans="1:14">
      <c r="A8780" s="74"/>
      <c r="D8780" s="70"/>
      <c r="N8780" s="70"/>
    </row>
    <row r="8781" spans="1:14">
      <c r="A8781" s="74"/>
      <c r="D8781" s="70"/>
      <c r="N8781" s="70"/>
    </row>
    <row r="8782" spans="1:14">
      <c r="A8782" s="74"/>
      <c r="D8782" s="70"/>
      <c r="N8782" s="70"/>
    </row>
    <row r="8783" spans="1:14">
      <c r="A8783" s="74"/>
      <c r="D8783" s="70"/>
      <c r="N8783" s="70"/>
    </row>
    <row r="8784" spans="1:14">
      <c r="A8784" s="74"/>
      <c r="D8784" s="70"/>
      <c r="N8784" s="70"/>
    </row>
    <row r="8785" spans="1:14">
      <c r="A8785" s="74"/>
      <c r="D8785" s="70"/>
      <c r="N8785" s="70"/>
    </row>
    <row r="8786" spans="1:14">
      <c r="A8786" s="74"/>
      <c r="D8786" s="70"/>
      <c r="N8786" s="70"/>
    </row>
    <row r="8787" spans="1:14">
      <c r="A8787" s="74"/>
      <c r="D8787" s="70"/>
      <c r="N8787" s="70"/>
    </row>
    <row r="8788" spans="1:14">
      <c r="A8788" s="74"/>
      <c r="D8788" s="70"/>
      <c r="N8788" s="70"/>
    </row>
    <row r="8789" spans="1:14">
      <c r="A8789" s="74"/>
      <c r="D8789" s="70"/>
      <c r="N8789" s="70"/>
    </row>
    <row r="8790" spans="1:14">
      <c r="A8790" s="74"/>
      <c r="D8790" s="70"/>
      <c r="N8790" s="70"/>
    </row>
    <row r="8791" spans="1:14">
      <c r="A8791" s="74"/>
      <c r="D8791" s="70"/>
      <c r="N8791" s="70"/>
    </row>
    <row r="8792" spans="1:14">
      <c r="A8792" s="74"/>
      <c r="D8792" s="70"/>
      <c r="N8792" s="70"/>
    </row>
    <row r="8793" spans="1:14">
      <c r="A8793" s="74"/>
      <c r="D8793" s="70"/>
      <c r="N8793" s="70"/>
    </row>
    <row r="8794" spans="1:14">
      <c r="A8794" s="74"/>
      <c r="D8794" s="70"/>
      <c r="N8794" s="70"/>
    </row>
    <row r="8795" spans="1:14">
      <c r="A8795" s="74"/>
      <c r="D8795" s="70"/>
      <c r="N8795" s="70"/>
    </row>
    <row r="8796" spans="1:14">
      <c r="A8796" s="74"/>
      <c r="D8796" s="70"/>
      <c r="N8796" s="70"/>
    </row>
    <row r="8797" spans="1:14">
      <c r="A8797" s="74"/>
      <c r="D8797" s="70"/>
      <c r="N8797" s="70"/>
    </row>
    <row r="8798" spans="1:14">
      <c r="A8798" s="74"/>
      <c r="D8798" s="70"/>
      <c r="N8798" s="70"/>
    </row>
    <row r="8799" spans="1:14">
      <c r="A8799" s="74"/>
      <c r="D8799" s="70"/>
      <c r="N8799" s="70"/>
    </row>
    <row r="8800" spans="1:14">
      <c r="A8800" s="74"/>
      <c r="D8800" s="70"/>
      <c r="N8800" s="70"/>
    </row>
    <row r="8801" spans="1:14">
      <c r="A8801" s="74"/>
      <c r="D8801" s="70"/>
      <c r="N8801" s="70"/>
    </row>
    <row r="8802" spans="1:14">
      <c r="A8802" s="74"/>
      <c r="D8802" s="70"/>
      <c r="N8802" s="70"/>
    </row>
    <row r="8803" spans="1:14">
      <c r="A8803" s="74"/>
      <c r="D8803" s="70"/>
      <c r="N8803" s="70"/>
    </row>
    <row r="8804" spans="1:14">
      <c r="A8804" s="74"/>
      <c r="D8804" s="70"/>
      <c r="N8804" s="70"/>
    </row>
    <row r="8805" spans="1:14">
      <c r="A8805" s="74"/>
      <c r="D8805" s="70"/>
      <c r="N8805" s="70"/>
    </row>
    <row r="8806" spans="1:14">
      <c r="A8806" s="74"/>
      <c r="D8806" s="70"/>
      <c r="N8806" s="70"/>
    </row>
    <row r="8807" spans="1:14">
      <c r="A8807" s="74"/>
      <c r="D8807" s="70"/>
      <c r="N8807" s="70"/>
    </row>
    <row r="8808" spans="1:14">
      <c r="A8808" s="74"/>
      <c r="D8808" s="70"/>
      <c r="N8808" s="70"/>
    </row>
    <row r="8809" spans="1:14">
      <c r="A8809" s="74"/>
      <c r="D8809" s="70"/>
      <c r="N8809" s="70"/>
    </row>
    <row r="8810" spans="1:14">
      <c r="A8810" s="74"/>
      <c r="D8810" s="70"/>
      <c r="N8810" s="70"/>
    </row>
    <row r="8811" spans="1:14">
      <c r="A8811" s="74"/>
      <c r="D8811" s="70"/>
      <c r="N8811" s="70"/>
    </row>
    <row r="8812" spans="1:14">
      <c r="A8812" s="74"/>
      <c r="D8812" s="70"/>
      <c r="N8812" s="70"/>
    </row>
    <row r="8813" spans="1:14">
      <c r="A8813" s="74"/>
      <c r="D8813" s="70"/>
      <c r="N8813" s="70"/>
    </row>
    <row r="8814" spans="1:14">
      <c r="A8814" s="74"/>
      <c r="D8814" s="70"/>
      <c r="N8814" s="70"/>
    </row>
    <row r="8815" spans="1:14">
      <c r="A8815" s="74"/>
      <c r="D8815" s="70"/>
      <c r="N8815" s="70"/>
    </row>
    <row r="8816" spans="1:14">
      <c r="A8816" s="74"/>
      <c r="D8816" s="70"/>
      <c r="N8816" s="70"/>
    </row>
    <row r="8817" spans="1:14">
      <c r="A8817" s="74"/>
      <c r="D8817" s="70"/>
      <c r="N8817" s="70"/>
    </row>
    <row r="8818" spans="1:14">
      <c r="A8818" s="74"/>
      <c r="D8818" s="70"/>
      <c r="N8818" s="70"/>
    </row>
    <row r="8819" spans="1:14">
      <c r="A8819" s="74"/>
      <c r="D8819" s="70"/>
      <c r="N8819" s="70"/>
    </row>
    <row r="8820" spans="1:14">
      <c r="A8820" s="74"/>
      <c r="D8820" s="70"/>
      <c r="N8820" s="70"/>
    </row>
    <row r="8821" spans="1:14">
      <c r="A8821" s="74"/>
      <c r="D8821" s="70"/>
      <c r="N8821" s="70"/>
    </row>
    <row r="8822" spans="1:14">
      <c r="A8822" s="74"/>
      <c r="D8822" s="70"/>
      <c r="N8822" s="70"/>
    </row>
    <row r="8823" spans="1:14">
      <c r="A8823" s="74"/>
      <c r="D8823" s="70"/>
      <c r="N8823" s="70"/>
    </row>
    <row r="8824" spans="1:14">
      <c r="A8824" s="74"/>
      <c r="D8824" s="70"/>
      <c r="N8824" s="70"/>
    </row>
    <row r="8825" spans="1:14">
      <c r="A8825" s="74"/>
      <c r="D8825" s="70"/>
      <c r="N8825" s="70"/>
    </row>
    <row r="8826" spans="1:14">
      <c r="A8826" s="74"/>
      <c r="D8826" s="70"/>
      <c r="N8826" s="70"/>
    </row>
    <row r="8827" spans="1:14">
      <c r="A8827" s="74"/>
      <c r="D8827" s="70"/>
      <c r="N8827" s="70"/>
    </row>
    <row r="8828" spans="1:14">
      <c r="A8828" s="74"/>
      <c r="D8828" s="70"/>
      <c r="N8828" s="70"/>
    </row>
    <row r="8829" spans="1:14">
      <c r="A8829" s="74"/>
      <c r="D8829" s="70"/>
      <c r="N8829" s="70"/>
    </row>
    <row r="8830" spans="1:14">
      <c r="A8830" s="74"/>
      <c r="D8830" s="70"/>
      <c r="N8830" s="70"/>
    </row>
    <row r="8831" spans="1:14">
      <c r="A8831" s="74"/>
      <c r="D8831" s="70"/>
      <c r="N8831" s="70"/>
    </row>
    <row r="8832" spans="1:14">
      <c r="A8832" s="74"/>
      <c r="D8832" s="70"/>
      <c r="N8832" s="70"/>
    </row>
    <row r="8833" spans="1:14">
      <c r="A8833" s="74"/>
      <c r="D8833" s="70"/>
      <c r="N8833" s="70"/>
    </row>
    <row r="8834" spans="1:14">
      <c r="A8834" s="74"/>
      <c r="D8834" s="70"/>
      <c r="N8834" s="70"/>
    </row>
    <row r="8835" spans="1:14">
      <c r="A8835" s="74"/>
      <c r="D8835" s="70"/>
      <c r="N8835" s="70"/>
    </row>
    <row r="8836" spans="1:14">
      <c r="A8836" s="74"/>
      <c r="D8836" s="70"/>
      <c r="N8836" s="70"/>
    </row>
    <row r="8837" spans="1:14">
      <c r="A8837" s="74"/>
      <c r="D8837" s="70"/>
      <c r="N8837" s="70"/>
    </row>
    <row r="8838" spans="1:14">
      <c r="A8838" s="74"/>
      <c r="D8838" s="70"/>
      <c r="N8838" s="70"/>
    </row>
    <row r="8839" spans="1:14">
      <c r="A8839" s="74"/>
      <c r="D8839" s="70"/>
      <c r="N8839" s="70"/>
    </row>
    <row r="8840" spans="1:14">
      <c r="A8840" s="74"/>
      <c r="D8840" s="70"/>
      <c r="N8840" s="70"/>
    </row>
    <row r="8841" spans="1:14">
      <c r="A8841" s="74"/>
      <c r="D8841" s="70"/>
      <c r="N8841" s="70"/>
    </row>
    <row r="8842" spans="1:14">
      <c r="A8842" s="74"/>
      <c r="D8842" s="70"/>
      <c r="N8842" s="70"/>
    </row>
    <row r="8843" spans="1:14">
      <c r="A8843" s="74"/>
      <c r="D8843" s="70"/>
      <c r="N8843" s="70"/>
    </row>
    <row r="8844" spans="1:14">
      <c r="A8844" s="74"/>
      <c r="D8844" s="70"/>
      <c r="N8844" s="70"/>
    </row>
    <row r="8845" spans="1:14">
      <c r="A8845" s="74"/>
      <c r="D8845" s="70"/>
      <c r="N8845" s="70"/>
    </row>
    <row r="8846" spans="1:14">
      <c r="A8846" s="74"/>
      <c r="D8846" s="70"/>
      <c r="N8846" s="70"/>
    </row>
    <row r="8847" spans="1:14">
      <c r="A8847" s="74"/>
      <c r="D8847" s="70"/>
      <c r="N8847" s="70"/>
    </row>
    <row r="8848" spans="1:14">
      <c r="A8848" s="74"/>
      <c r="D8848" s="70"/>
      <c r="N8848" s="70"/>
    </row>
    <row r="8849" spans="1:14">
      <c r="A8849" s="74"/>
      <c r="D8849" s="70"/>
      <c r="N8849" s="70"/>
    </row>
    <row r="8850" spans="1:14">
      <c r="A8850" s="74"/>
      <c r="D8850" s="70"/>
      <c r="N8850" s="70"/>
    </row>
    <row r="8851" spans="1:14">
      <c r="A8851" s="74"/>
      <c r="D8851" s="70"/>
      <c r="N8851" s="70"/>
    </row>
    <row r="8852" spans="1:14">
      <c r="A8852" s="74"/>
      <c r="D8852" s="70"/>
      <c r="N8852" s="70"/>
    </row>
    <row r="8853" spans="1:14">
      <c r="A8853" s="74"/>
      <c r="D8853" s="70"/>
      <c r="N8853" s="70"/>
    </row>
    <row r="8854" spans="1:14">
      <c r="A8854" s="74"/>
      <c r="D8854" s="70"/>
      <c r="N8854" s="70"/>
    </row>
    <row r="8855" spans="1:14">
      <c r="A8855" s="74"/>
      <c r="D8855" s="70"/>
      <c r="N8855" s="70"/>
    </row>
    <row r="8856" spans="1:14">
      <c r="A8856" s="74"/>
      <c r="D8856" s="70"/>
      <c r="N8856" s="70"/>
    </row>
    <row r="8857" spans="1:14">
      <c r="A8857" s="74"/>
      <c r="D8857" s="70"/>
      <c r="N8857" s="70"/>
    </row>
    <row r="8858" spans="1:14">
      <c r="A8858" s="74"/>
      <c r="D8858" s="70"/>
      <c r="N8858" s="70"/>
    </row>
    <row r="8859" spans="1:14">
      <c r="A8859" s="74"/>
      <c r="D8859" s="70"/>
      <c r="N8859" s="70"/>
    </row>
    <row r="8860" spans="1:14">
      <c r="A8860" s="74"/>
      <c r="D8860" s="70"/>
      <c r="N8860" s="70"/>
    </row>
    <row r="8861" spans="1:14">
      <c r="A8861" s="74"/>
      <c r="D8861" s="70"/>
      <c r="N8861" s="70"/>
    </row>
    <row r="8862" spans="1:14">
      <c r="A8862" s="74"/>
      <c r="D8862" s="70"/>
      <c r="N8862" s="70"/>
    </row>
    <row r="8863" spans="1:14">
      <c r="A8863" s="74"/>
      <c r="D8863" s="70"/>
      <c r="N8863" s="70"/>
    </row>
    <row r="8864" spans="1:14">
      <c r="A8864" s="74"/>
      <c r="D8864" s="70"/>
      <c r="N8864" s="70"/>
    </row>
    <row r="8865" spans="1:14">
      <c r="A8865" s="74"/>
      <c r="D8865" s="70"/>
      <c r="N8865" s="70"/>
    </row>
    <row r="8866" spans="1:14">
      <c r="A8866" s="74"/>
      <c r="D8866" s="70"/>
      <c r="N8866" s="70"/>
    </row>
    <row r="8867" spans="1:14">
      <c r="A8867" s="74"/>
      <c r="D8867" s="70"/>
      <c r="N8867" s="70"/>
    </row>
    <row r="8868" spans="1:14">
      <c r="A8868" s="74"/>
      <c r="D8868" s="70"/>
      <c r="N8868" s="70"/>
    </row>
    <row r="8869" spans="1:14">
      <c r="A8869" s="74"/>
      <c r="D8869" s="70"/>
      <c r="N8869" s="70"/>
    </row>
    <row r="8870" spans="1:14">
      <c r="A8870" s="74"/>
      <c r="D8870" s="70"/>
      <c r="N8870" s="70"/>
    </row>
    <row r="8871" spans="1:14">
      <c r="A8871" s="74"/>
      <c r="D8871" s="70"/>
      <c r="N8871" s="70"/>
    </row>
    <row r="8872" spans="1:14">
      <c r="A8872" s="74"/>
      <c r="D8872" s="70"/>
      <c r="N8872" s="70"/>
    </row>
    <row r="8873" spans="1:14">
      <c r="A8873" s="74"/>
      <c r="D8873" s="70"/>
      <c r="N8873" s="70"/>
    </row>
    <row r="8874" spans="1:14">
      <c r="A8874" s="74"/>
      <c r="D8874" s="70"/>
      <c r="N8874" s="70"/>
    </row>
    <row r="8875" spans="1:14">
      <c r="A8875" s="74"/>
      <c r="D8875" s="70"/>
      <c r="N8875" s="70"/>
    </row>
    <row r="8876" spans="1:14">
      <c r="A8876" s="74"/>
      <c r="D8876" s="70"/>
      <c r="N8876" s="70"/>
    </row>
    <row r="8877" spans="1:14">
      <c r="A8877" s="74"/>
      <c r="D8877" s="70"/>
      <c r="N8877" s="70"/>
    </row>
    <row r="8878" spans="1:14">
      <c r="A8878" s="74"/>
      <c r="D8878" s="70"/>
      <c r="N8878" s="70"/>
    </row>
    <row r="8879" spans="1:14">
      <c r="A8879" s="74"/>
      <c r="D8879" s="70"/>
      <c r="N8879" s="70"/>
    </row>
    <row r="8880" spans="1:14">
      <c r="A8880" s="74"/>
      <c r="D8880" s="70"/>
      <c r="N8880" s="70"/>
    </row>
    <row r="8881" spans="1:14">
      <c r="A8881" s="74"/>
      <c r="D8881" s="70"/>
      <c r="N8881" s="70"/>
    </row>
    <row r="8882" spans="1:14">
      <c r="A8882" s="74"/>
      <c r="D8882" s="70"/>
      <c r="N8882" s="70"/>
    </row>
    <row r="8883" spans="1:14">
      <c r="A8883" s="74"/>
      <c r="D8883" s="70"/>
      <c r="N8883" s="70"/>
    </row>
    <row r="8884" spans="1:14">
      <c r="A8884" s="74"/>
      <c r="D8884" s="70"/>
      <c r="N8884" s="70"/>
    </row>
    <row r="8885" spans="1:14">
      <c r="A8885" s="74"/>
      <c r="D8885" s="70"/>
      <c r="N8885" s="70"/>
    </row>
    <row r="8886" spans="1:14">
      <c r="A8886" s="74"/>
      <c r="D8886" s="70"/>
      <c r="N8886" s="70"/>
    </row>
    <row r="8887" spans="1:14">
      <c r="A8887" s="74"/>
      <c r="D8887" s="70"/>
      <c r="N8887" s="70"/>
    </row>
    <row r="8888" spans="1:14">
      <c r="A8888" s="74"/>
      <c r="D8888" s="70"/>
      <c r="N8888" s="70"/>
    </row>
    <row r="8889" spans="1:14">
      <c r="A8889" s="74"/>
      <c r="D8889" s="70"/>
      <c r="N8889" s="70"/>
    </row>
    <row r="8890" spans="1:14">
      <c r="A8890" s="74"/>
      <c r="D8890" s="70"/>
      <c r="N8890" s="70"/>
    </row>
    <row r="8891" spans="1:14">
      <c r="A8891" s="74"/>
      <c r="D8891" s="70"/>
      <c r="N8891" s="70"/>
    </row>
    <row r="8892" spans="1:14">
      <c r="A8892" s="74"/>
      <c r="D8892" s="70"/>
      <c r="N8892" s="70"/>
    </row>
    <row r="8893" spans="1:14">
      <c r="A8893" s="74"/>
      <c r="D8893" s="70"/>
      <c r="N8893" s="70"/>
    </row>
    <row r="8894" spans="1:14">
      <c r="A8894" s="74"/>
      <c r="D8894" s="70"/>
      <c r="N8894" s="70"/>
    </row>
    <row r="8895" spans="1:14">
      <c r="A8895" s="74"/>
      <c r="D8895" s="70"/>
      <c r="N8895" s="70"/>
    </row>
    <row r="8896" spans="1:14">
      <c r="A8896" s="74"/>
      <c r="D8896" s="70"/>
      <c r="N8896" s="70"/>
    </row>
    <row r="8897" spans="1:14">
      <c r="A8897" s="74"/>
      <c r="D8897" s="70"/>
      <c r="N8897" s="70"/>
    </row>
    <row r="8898" spans="1:14">
      <c r="A8898" s="74"/>
      <c r="D8898" s="70"/>
      <c r="N8898" s="70"/>
    </row>
    <row r="8899" spans="1:14">
      <c r="A8899" s="74"/>
      <c r="D8899" s="70"/>
      <c r="N8899" s="70"/>
    </row>
    <row r="8900" spans="1:14">
      <c r="A8900" s="74"/>
      <c r="D8900" s="70"/>
      <c r="N8900" s="70"/>
    </row>
    <row r="8901" spans="1:14">
      <c r="A8901" s="74"/>
      <c r="D8901" s="70"/>
      <c r="N8901" s="70"/>
    </row>
    <row r="8902" spans="1:14">
      <c r="A8902" s="74"/>
      <c r="D8902" s="70"/>
      <c r="N8902" s="70"/>
    </row>
    <row r="8903" spans="1:14">
      <c r="A8903" s="74"/>
      <c r="D8903" s="70"/>
      <c r="N8903" s="70"/>
    </row>
    <row r="8904" spans="1:14">
      <c r="A8904" s="74"/>
      <c r="D8904" s="70"/>
      <c r="N8904" s="70"/>
    </row>
    <row r="8905" spans="1:14">
      <c r="A8905" s="74"/>
      <c r="D8905" s="70"/>
      <c r="N8905" s="70"/>
    </row>
    <row r="8906" spans="1:14">
      <c r="A8906" s="74"/>
      <c r="D8906" s="70"/>
      <c r="N8906" s="70"/>
    </row>
    <row r="8907" spans="1:14">
      <c r="A8907" s="74"/>
      <c r="D8907" s="70"/>
      <c r="N8907" s="70"/>
    </row>
    <row r="8908" spans="1:14">
      <c r="A8908" s="74"/>
      <c r="D8908" s="70"/>
      <c r="N8908" s="70"/>
    </row>
    <row r="8909" spans="1:14">
      <c r="A8909" s="74"/>
      <c r="D8909" s="70"/>
      <c r="N8909" s="70"/>
    </row>
    <row r="8910" spans="1:14">
      <c r="A8910" s="74"/>
      <c r="D8910" s="70"/>
      <c r="N8910" s="70"/>
    </row>
    <row r="8911" spans="1:14">
      <c r="A8911" s="74"/>
      <c r="D8911" s="70"/>
      <c r="N8911" s="70"/>
    </row>
    <row r="8912" spans="1:14">
      <c r="A8912" s="74"/>
      <c r="D8912" s="70"/>
      <c r="N8912" s="70"/>
    </row>
    <row r="8913" spans="1:14">
      <c r="A8913" s="74"/>
      <c r="D8913" s="70"/>
      <c r="N8913" s="70"/>
    </row>
    <row r="8914" spans="1:14">
      <c r="A8914" s="74"/>
      <c r="D8914" s="70"/>
      <c r="N8914" s="70"/>
    </row>
    <row r="8915" spans="1:14">
      <c r="A8915" s="74"/>
      <c r="D8915" s="70"/>
      <c r="N8915" s="70"/>
    </row>
    <row r="8916" spans="1:14">
      <c r="A8916" s="74"/>
      <c r="D8916" s="70"/>
      <c r="N8916" s="70"/>
    </row>
    <row r="8917" spans="1:14">
      <c r="A8917" s="74"/>
      <c r="D8917" s="70"/>
      <c r="N8917" s="70"/>
    </row>
    <row r="8918" spans="1:14">
      <c r="A8918" s="74"/>
      <c r="D8918" s="70"/>
      <c r="N8918" s="70"/>
    </row>
    <row r="8919" spans="1:14">
      <c r="A8919" s="74"/>
      <c r="D8919" s="70"/>
      <c r="N8919" s="70"/>
    </row>
    <row r="8920" spans="1:14">
      <c r="A8920" s="74"/>
      <c r="D8920" s="70"/>
      <c r="N8920" s="70"/>
    </row>
    <row r="8921" spans="1:14">
      <c r="A8921" s="74"/>
      <c r="D8921" s="70"/>
      <c r="N8921" s="70"/>
    </row>
    <row r="8922" spans="1:14">
      <c r="A8922" s="74"/>
      <c r="D8922" s="70"/>
      <c r="N8922" s="70"/>
    </row>
    <row r="8923" spans="1:14">
      <c r="A8923" s="74"/>
      <c r="D8923" s="70"/>
      <c r="N8923" s="70"/>
    </row>
    <row r="8924" spans="1:14">
      <c r="A8924" s="74"/>
      <c r="D8924" s="70"/>
      <c r="N8924" s="70"/>
    </row>
    <row r="8925" spans="1:14">
      <c r="A8925" s="74"/>
      <c r="D8925" s="70"/>
      <c r="N8925" s="70"/>
    </row>
    <row r="8926" spans="1:14">
      <c r="A8926" s="74"/>
      <c r="D8926" s="70"/>
      <c r="N8926" s="70"/>
    </row>
    <row r="8927" spans="1:14">
      <c r="A8927" s="74"/>
      <c r="D8927" s="70"/>
      <c r="N8927" s="70"/>
    </row>
    <row r="8928" spans="1:14">
      <c r="A8928" s="74"/>
      <c r="D8928" s="70"/>
      <c r="N8928" s="70"/>
    </row>
    <row r="8929" spans="1:14">
      <c r="A8929" s="74"/>
      <c r="D8929" s="70"/>
      <c r="N8929" s="70"/>
    </row>
    <row r="8930" spans="1:14">
      <c r="A8930" s="74"/>
      <c r="D8930" s="70"/>
      <c r="N8930" s="70"/>
    </row>
    <row r="8931" spans="1:14">
      <c r="A8931" s="74"/>
      <c r="D8931" s="70"/>
      <c r="N8931" s="70"/>
    </row>
    <row r="8932" spans="1:14">
      <c r="A8932" s="74"/>
      <c r="D8932" s="70"/>
      <c r="N8932" s="70"/>
    </row>
    <row r="8933" spans="1:14">
      <c r="A8933" s="74"/>
      <c r="D8933" s="70"/>
      <c r="N8933" s="70"/>
    </row>
    <row r="8934" spans="1:14">
      <c r="A8934" s="74"/>
      <c r="D8934" s="70"/>
      <c r="N8934" s="70"/>
    </row>
    <row r="8935" spans="1:14">
      <c r="A8935" s="74"/>
      <c r="D8935" s="70"/>
      <c r="N8935" s="70"/>
    </row>
    <row r="8936" spans="1:14">
      <c r="A8936" s="74"/>
      <c r="D8936" s="70"/>
      <c r="N8936" s="70"/>
    </row>
    <row r="8937" spans="1:14">
      <c r="A8937" s="74"/>
      <c r="D8937" s="70"/>
      <c r="N8937" s="70"/>
    </row>
    <row r="8938" spans="1:14">
      <c r="A8938" s="74"/>
      <c r="D8938" s="70"/>
      <c r="N8938" s="70"/>
    </row>
    <row r="8939" spans="1:14">
      <c r="A8939" s="74"/>
      <c r="D8939" s="70"/>
      <c r="N8939" s="70"/>
    </row>
    <row r="8940" spans="1:14">
      <c r="A8940" s="74"/>
      <c r="D8940" s="70"/>
      <c r="N8940" s="70"/>
    </row>
    <row r="8941" spans="1:14">
      <c r="A8941" s="74"/>
      <c r="D8941" s="70"/>
      <c r="N8941" s="70"/>
    </row>
    <row r="8942" spans="1:14">
      <c r="A8942" s="74"/>
      <c r="D8942" s="70"/>
      <c r="N8942" s="70"/>
    </row>
    <row r="8943" spans="1:14">
      <c r="A8943" s="74"/>
      <c r="D8943" s="70"/>
      <c r="N8943" s="70"/>
    </row>
    <row r="8944" spans="1:14">
      <c r="A8944" s="74"/>
      <c r="D8944" s="70"/>
      <c r="N8944" s="70"/>
    </row>
    <row r="8945" spans="1:14">
      <c r="A8945" s="74"/>
      <c r="D8945" s="70"/>
      <c r="N8945" s="70"/>
    </row>
    <row r="8946" spans="1:14">
      <c r="A8946" s="74"/>
      <c r="D8946" s="70"/>
      <c r="N8946" s="70"/>
    </row>
    <row r="8947" spans="1:14">
      <c r="A8947" s="74"/>
      <c r="D8947" s="70"/>
      <c r="N8947" s="70"/>
    </row>
    <row r="8948" spans="1:14">
      <c r="A8948" s="74"/>
      <c r="D8948" s="70"/>
      <c r="N8948" s="70"/>
    </row>
    <row r="8949" spans="1:14">
      <c r="A8949" s="74"/>
      <c r="D8949" s="70"/>
      <c r="N8949" s="70"/>
    </row>
    <row r="8950" spans="1:14">
      <c r="A8950" s="74"/>
      <c r="D8950" s="70"/>
      <c r="N8950" s="70"/>
    </row>
    <row r="8951" spans="1:14">
      <c r="A8951" s="74"/>
      <c r="D8951" s="70"/>
      <c r="N8951" s="70"/>
    </row>
    <row r="8952" spans="1:14">
      <c r="A8952" s="74"/>
      <c r="D8952" s="70"/>
      <c r="N8952" s="70"/>
    </row>
    <row r="8953" spans="1:14">
      <c r="A8953" s="74"/>
      <c r="D8953" s="70"/>
      <c r="N8953" s="70"/>
    </row>
    <row r="8954" spans="1:14">
      <c r="A8954" s="74"/>
      <c r="D8954" s="70"/>
      <c r="N8954" s="70"/>
    </row>
    <row r="8955" spans="1:14">
      <c r="A8955" s="74"/>
      <c r="D8955" s="70"/>
      <c r="N8955" s="70"/>
    </row>
    <row r="8956" spans="1:14">
      <c r="A8956" s="74"/>
      <c r="D8956" s="70"/>
      <c r="N8956" s="70"/>
    </row>
    <row r="8957" spans="1:14">
      <c r="A8957" s="74"/>
      <c r="D8957" s="70"/>
      <c r="N8957" s="70"/>
    </row>
    <row r="8958" spans="1:14">
      <c r="A8958" s="74"/>
      <c r="D8958" s="70"/>
      <c r="N8958" s="70"/>
    </row>
    <row r="8959" spans="1:14">
      <c r="A8959" s="74"/>
      <c r="D8959" s="70"/>
      <c r="N8959" s="70"/>
    </row>
    <row r="8960" spans="1:14">
      <c r="A8960" s="74"/>
      <c r="D8960" s="70"/>
      <c r="N8960" s="70"/>
    </row>
    <row r="8961" spans="1:14">
      <c r="A8961" s="74"/>
      <c r="D8961" s="70"/>
      <c r="N8961" s="70"/>
    </row>
    <row r="8962" spans="1:14">
      <c r="A8962" s="74"/>
      <c r="D8962" s="70"/>
      <c r="N8962" s="70"/>
    </row>
    <row r="8963" spans="1:14">
      <c r="A8963" s="74"/>
      <c r="D8963" s="70"/>
      <c r="N8963" s="70"/>
    </row>
    <row r="8964" spans="1:14">
      <c r="A8964" s="74"/>
      <c r="D8964" s="70"/>
      <c r="N8964" s="70"/>
    </row>
    <row r="8965" spans="1:14">
      <c r="A8965" s="74"/>
      <c r="D8965" s="70"/>
      <c r="N8965" s="70"/>
    </row>
    <row r="8966" spans="1:14">
      <c r="A8966" s="74"/>
      <c r="D8966" s="70"/>
      <c r="N8966" s="70"/>
    </row>
    <row r="8967" spans="1:14">
      <c r="A8967" s="74"/>
      <c r="D8967" s="70"/>
      <c r="N8967" s="70"/>
    </row>
    <row r="8968" spans="1:14">
      <c r="A8968" s="74"/>
      <c r="D8968" s="70"/>
      <c r="N8968" s="70"/>
    </row>
    <row r="8969" spans="1:14">
      <c r="A8969" s="74"/>
      <c r="D8969" s="70"/>
      <c r="N8969" s="70"/>
    </row>
    <row r="8970" spans="1:14">
      <c r="A8970" s="74"/>
      <c r="D8970" s="70"/>
      <c r="N8970" s="70"/>
    </row>
    <row r="8971" spans="1:14">
      <c r="A8971" s="74"/>
      <c r="D8971" s="70"/>
      <c r="N8971" s="70"/>
    </row>
    <row r="8972" spans="1:14">
      <c r="A8972" s="74"/>
      <c r="D8972" s="70"/>
      <c r="N8972" s="70"/>
    </row>
    <row r="8973" spans="1:14">
      <c r="A8973" s="74"/>
      <c r="D8973" s="70"/>
      <c r="N8973" s="70"/>
    </row>
    <row r="8974" spans="1:14">
      <c r="A8974" s="74"/>
      <c r="D8974" s="70"/>
      <c r="N8974" s="70"/>
    </row>
    <row r="8975" spans="1:14">
      <c r="A8975" s="74"/>
      <c r="D8975" s="70"/>
      <c r="N8975" s="70"/>
    </row>
    <row r="8976" spans="1:14">
      <c r="A8976" s="74"/>
      <c r="D8976" s="70"/>
      <c r="N8976" s="70"/>
    </row>
    <row r="8977" spans="1:14">
      <c r="A8977" s="74"/>
      <c r="D8977" s="70"/>
      <c r="N8977" s="70"/>
    </row>
    <row r="8978" spans="1:14">
      <c r="A8978" s="74"/>
      <c r="D8978" s="70"/>
      <c r="N8978" s="70"/>
    </row>
    <row r="8979" spans="1:14">
      <c r="A8979" s="74"/>
      <c r="D8979" s="70"/>
      <c r="N8979" s="70"/>
    </row>
    <row r="8980" spans="1:14">
      <c r="A8980" s="74"/>
      <c r="D8980" s="70"/>
      <c r="N8980" s="70"/>
    </row>
    <row r="8981" spans="1:14">
      <c r="A8981" s="74"/>
      <c r="D8981" s="70"/>
      <c r="N8981" s="70"/>
    </row>
    <row r="8982" spans="1:14">
      <c r="A8982" s="74"/>
      <c r="D8982" s="70"/>
      <c r="N8982" s="70"/>
    </row>
    <row r="8983" spans="1:14">
      <c r="A8983" s="74"/>
      <c r="D8983" s="70"/>
      <c r="N8983" s="70"/>
    </row>
    <row r="8984" spans="1:14">
      <c r="A8984" s="74"/>
      <c r="D8984" s="70"/>
      <c r="N8984" s="70"/>
    </row>
    <row r="8985" spans="1:14">
      <c r="A8985" s="74"/>
      <c r="D8985" s="70"/>
      <c r="N8985" s="70"/>
    </row>
    <row r="8986" spans="1:14">
      <c r="A8986" s="74"/>
      <c r="D8986" s="70"/>
      <c r="N8986" s="70"/>
    </row>
    <row r="8987" spans="1:14">
      <c r="A8987" s="74"/>
      <c r="D8987" s="70"/>
      <c r="N8987" s="70"/>
    </row>
    <row r="8988" spans="1:14">
      <c r="A8988" s="74"/>
      <c r="D8988" s="70"/>
      <c r="N8988" s="70"/>
    </row>
    <row r="8989" spans="1:14">
      <c r="A8989" s="74"/>
      <c r="D8989" s="70"/>
      <c r="N8989" s="70"/>
    </row>
    <row r="8990" spans="1:14">
      <c r="A8990" s="74"/>
      <c r="D8990" s="70"/>
      <c r="N8990" s="70"/>
    </row>
    <row r="8991" spans="1:14">
      <c r="A8991" s="74"/>
      <c r="D8991" s="70"/>
      <c r="N8991" s="70"/>
    </row>
    <row r="8992" spans="1:14">
      <c r="A8992" s="74"/>
      <c r="D8992" s="70"/>
      <c r="N8992" s="70"/>
    </row>
    <row r="8993" spans="1:14">
      <c r="A8993" s="74"/>
      <c r="D8993" s="70"/>
      <c r="N8993" s="70"/>
    </row>
    <row r="8994" spans="1:14">
      <c r="A8994" s="74"/>
      <c r="D8994" s="70"/>
      <c r="N8994" s="70"/>
    </row>
    <row r="8995" spans="1:14">
      <c r="A8995" s="74"/>
      <c r="D8995" s="70"/>
      <c r="N8995" s="70"/>
    </row>
    <row r="8996" spans="1:14">
      <c r="A8996" s="74"/>
      <c r="D8996" s="70"/>
      <c r="N8996" s="70"/>
    </row>
    <row r="8997" spans="1:14">
      <c r="A8997" s="74"/>
      <c r="D8997" s="70"/>
      <c r="N8997" s="70"/>
    </row>
    <row r="8998" spans="1:14">
      <c r="A8998" s="74"/>
      <c r="D8998" s="70"/>
      <c r="N8998" s="70"/>
    </row>
    <row r="8999" spans="1:14">
      <c r="A8999" s="74"/>
      <c r="D8999" s="70"/>
      <c r="N8999" s="70"/>
    </row>
    <row r="9000" spans="1:14">
      <c r="A9000" s="74"/>
      <c r="D9000" s="70"/>
      <c r="N9000" s="70"/>
    </row>
    <row r="9001" spans="1:14">
      <c r="A9001" s="74"/>
      <c r="D9001" s="70"/>
      <c r="N9001" s="70"/>
    </row>
    <row r="9002" spans="1:14">
      <c r="A9002" s="74"/>
      <c r="D9002" s="70"/>
      <c r="N9002" s="70"/>
    </row>
    <row r="9003" spans="1:14">
      <c r="A9003" s="74"/>
      <c r="D9003" s="70"/>
      <c r="N9003" s="70"/>
    </row>
    <row r="9004" spans="1:14">
      <c r="A9004" s="74"/>
      <c r="D9004" s="70"/>
      <c r="N9004" s="70"/>
    </row>
    <row r="9005" spans="1:14">
      <c r="A9005" s="74"/>
      <c r="D9005" s="70"/>
      <c r="N9005" s="70"/>
    </row>
    <row r="9006" spans="1:14">
      <c r="A9006" s="74"/>
      <c r="D9006" s="70"/>
      <c r="N9006" s="70"/>
    </row>
    <row r="9007" spans="1:14">
      <c r="A9007" s="74"/>
      <c r="D9007" s="70"/>
      <c r="N9007" s="70"/>
    </row>
    <row r="9008" spans="1:14">
      <c r="A9008" s="74"/>
      <c r="D9008" s="70"/>
      <c r="N9008" s="70"/>
    </row>
    <row r="9009" spans="1:14">
      <c r="A9009" s="74"/>
      <c r="D9009" s="70"/>
      <c r="N9009" s="70"/>
    </row>
    <row r="9010" spans="1:14">
      <c r="A9010" s="74"/>
      <c r="D9010" s="70"/>
      <c r="N9010" s="70"/>
    </row>
    <row r="9011" spans="1:14">
      <c r="A9011" s="74"/>
      <c r="D9011" s="70"/>
      <c r="N9011" s="70"/>
    </row>
    <row r="9012" spans="1:14">
      <c r="A9012" s="74"/>
      <c r="D9012" s="70"/>
      <c r="N9012" s="70"/>
    </row>
    <row r="9013" spans="1:14">
      <c r="A9013" s="74"/>
      <c r="D9013" s="70"/>
      <c r="N9013" s="70"/>
    </row>
    <row r="9014" spans="1:14">
      <c r="A9014" s="74"/>
      <c r="D9014" s="70"/>
      <c r="N9014" s="70"/>
    </row>
    <row r="9015" spans="1:14">
      <c r="A9015" s="74"/>
      <c r="D9015" s="70"/>
      <c r="N9015" s="70"/>
    </row>
    <row r="9016" spans="1:14">
      <c r="A9016" s="74"/>
      <c r="D9016" s="70"/>
      <c r="N9016" s="70"/>
    </row>
    <row r="9017" spans="1:14">
      <c r="A9017" s="74"/>
      <c r="D9017" s="70"/>
      <c r="N9017" s="70"/>
    </row>
    <row r="9018" spans="1:14">
      <c r="A9018" s="74"/>
      <c r="D9018" s="70"/>
      <c r="N9018" s="70"/>
    </row>
    <row r="9019" spans="1:14">
      <c r="A9019" s="74"/>
      <c r="D9019" s="70"/>
      <c r="N9019" s="70"/>
    </row>
    <row r="9020" spans="1:14">
      <c r="A9020" s="74"/>
      <c r="D9020" s="70"/>
      <c r="N9020" s="70"/>
    </row>
    <row r="9021" spans="1:14">
      <c r="A9021" s="74"/>
      <c r="D9021" s="70"/>
      <c r="N9021" s="70"/>
    </row>
    <row r="9022" spans="1:14">
      <c r="A9022" s="74"/>
      <c r="D9022" s="70"/>
      <c r="N9022" s="70"/>
    </row>
    <row r="9023" spans="1:14">
      <c r="A9023" s="74"/>
      <c r="D9023" s="70"/>
      <c r="N9023" s="70"/>
    </row>
    <row r="9024" spans="1:14">
      <c r="A9024" s="74"/>
      <c r="D9024" s="70"/>
      <c r="N9024" s="70"/>
    </row>
    <row r="9025" spans="1:14">
      <c r="A9025" s="74"/>
      <c r="D9025" s="70"/>
      <c r="N9025" s="70"/>
    </row>
    <row r="9026" spans="1:14">
      <c r="A9026" s="74"/>
      <c r="D9026" s="70"/>
      <c r="N9026" s="70"/>
    </row>
    <row r="9027" spans="1:14">
      <c r="A9027" s="74"/>
      <c r="D9027" s="70"/>
      <c r="N9027" s="70"/>
    </row>
    <row r="9028" spans="1:14">
      <c r="A9028" s="74"/>
      <c r="D9028" s="70"/>
      <c r="N9028" s="70"/>
    </row>
    <row r="9029" spans="1:14">
      <c r="A9029" s="74"/>
      <c r="D9029" s="70"/>
      <c r="N9029" s="70"/>
    </row>
    <row r="9030" spans="1:14">
      <c r="A9030" s="74"/>
      <c r="D9030" s="70"/>
      <c r="N9030" s="70"/>
    </row>
    <row r="9031" spans="1:14">
      <c r="A9031" s="74"/>
      <c r="D9031" s="70"/>
      <c r="N9031" s="70"/>
    </row>
    <row r="9032" spans="1:14">
      <c r="A9032" s="74"/>
      <c r="D9032" s="70"/>
      <c r="N9032" s="70"/>
    </row>
    <row r="9033" spans="1:14">
      <c r="A9033" s="74"/>
      <c r="D9033" s="70"/>
      <c r="N9033" s="70"/>
    </row>
    <row r="9034" spans="1:14">
      <c r="A9034" s="74"/>
      <c r="D9034" s="70"/>
      <c r="N9034" s="70"/>
    </row>
    <row r="9035" spans="1:14">
      <c r="A9035" s="74"/>
      <c r="D9035" s="70"/>
      <c r="N9035" s="70"/>
    </row>
    <row r="9036" spans="1:14">
      <c r="A9036" s="74"/>
      <c r="D9036" s="70"/>
      <c r="N9036" s="70"/>
    </row>
    <row r="9037" spans="1:14">
      <c r="A9037" s="74"/>
      <c r="D9037" s="70"/>
      <c r="N9037" s="70"/>
    </row>
    <row r="9038" spans="1:14">
      <c r="A9038" s="74"/>
      <c r="D9038" s="70"/>
      <c r="N9038" s="70"/>
    </row>
    <row r="9039" spans="1:14">
      <c r="A9039" s="74"/>
      <c r="D9039" s="70"/>
      <c r="N9039" s="70"/>
    </row>
    <row r="9040" spans="1:14">
      <c r="A9040" s="74"/>
      <c r="D9040" s="70"/>
      <c r="N9040" s="70"/>
    </row>
    <row r="9041" spans="1:14">
      <c r="A9041" s="74"/>
      <c r="D9041" s="70"/>
      <c r="N9041" s="70"/>
    </row>
    <row r="9042" spans="1:14">
      <c r="A9042" s="74"/>
      <c r="D9042" s="70"/>
      <c r="N9042" s="70"/>
    </row>
    <row r="9043" spans="1:14">
      <c r="A9043" s="74"/>
      <c r="D9043" s="70"/>
      <c r="N9043" s="70"/>
    </row>
    <row r="9044" spans="1:14">
      <c r="A9044" s="74"/>
      <c r="D9044" s="70"/>
      <c r="N9044" s="70"/>
    </row>
    <row r="9045" spans="1:14">
      <c r="A9045" s="74"/>
      <c r="D9045" s="70"/>
      <c r="N9045" s="70"/>
    </row>
    <row r="9046" spans="1:14">
      <c r="A9046" s="74"/>
      <c r="D9046" s="70"/>
      <c r="N9046" s="70"/>
    </row>
    <row r="9047" spans="1:14">
      <c r="A9047" s="74"/>
      <c r="D9047" s="70"/>
      <c r="N9047" s="70"/>
    </row>
    <row r="9048" spans="1:14">
      <c r="A9048" s="74"/>
      <c r="D9048" s="70"/>
      <c r="N9048" s="70"/>
    </row>
    <row r="9049" spans="1:14">
      <c r="A9049" s="74"/>
      <c r="D9049" s="70"/>
      <c r="N9049" s="70"/>
    </row>
    <row r="9050" spans="1:14">
      <c r="A9050" s="74"/>
      <c r="D9050" s="70"/>
      <c r="N9050" s="70"/>
    </row>
    <row r="9051" spans="1:14">
      <c r="A9051" s="74"/>
      <c r="D9051" s="70"/>
      <c r="N9051" s="70"/>
    </row>
    <row r="9052" spans="1:14">
      <c r="A9052" s="74"/>
      <c r="D9052" s="70"/>
      <c r="N9052" s="70"/>
    </row>
    <row r="9053" spans="1:14">
      <c r="A9053" s="74"/>
      <c r="D9053" s="70"/>
      <c r="N9053" s="70"/>
    </row>
    <row r="9054" spans="1:14">
      <c r="A9054" s="74"/>
      <c r="D9054" s="70"/>
      <c r="N9054" s="70"/>
    </row>
    <row r="9055" spans="1:14">
      <c r="A9055" s="74"/>
      <c r="D9055" s="70"/>
      <c r="N9055" s="70"/>
    </row>
    <row r="9056" spans="1:14">
      <c r="A9056" s="74"/>
      <c r="D9056" s="70"/>
      <c r="N9056" s="70"/>
    </row>
    <row r="9057" spans="1:14">
      <c r="A9057" s="74"/>
      <c r="D9057" s="70"/>
      <c r="N9057" s="70"/>
    </row>
    <row r="9058" spans="1:14">
      <c r="A9058" s="74"/>
      <c r="D9058" s="70"/>
      <c r="N9058" s="70"/>
    </row>
    <row r="9059" spans="1:14">
      <c r="A9059" s="74"/>
      <c r="D9059" s="70"/>
      <c r="N9059" s="70"/>
    </row>
    <row r="9060" spans="1:14">
      <c r="A9060" s="74"/>
      <c r="D9060" s="70"/>
      <c r="N9060" s="70"/>
    </row>
    <row r="9061" spans="1:14">
      <c r="A9061" s="74"/>
      <c r="D9061" s="70"/>
      <c r="N9061" s="70"/>
    </row>
    <row r="9062" spans="1:14">
      <c r="A9062" s="74"/>
      <c r="D9062" s="70"/>
      <c r="N9062" s="70"/>
    </row>
    <row r="9063" spans="1:14">
      <c r="A9063" s="74"/>
      <c r="D9063" s="70"/>
      <c r="N9063" s="70"/>
    </row>
    <row r="9064" spans="1:14">
      <c r="A9064" s="74"/>
      <c r="D9064" s="70"/>
      <c r="N9064" s="70"/>
    </row>
    <row r="9065" spans="1:14">
      <c r="A9065" s="74"/>
      <c r="D9065" s="70"/>
      <c r="N9065" s="70"/>
    </row>
    <row r="9066" spans="1:14">
      <c r="A9066" s="74"/>
      <c r="D9066" s="70"/>
      <c r="N9066" s="70"/>
    </row>
    <row r="9067" spans="1:14">
      <c r="A9067" s="74"/>
      <c r="D9067" s="70"/>
      <c r="N9067" s="70"/>
    </row>
    <row r="9068" spans="1:14">
      <c r="A9068" s="74"/>
      <c r="D9068" s="70"/>
      <c r="N9068" s="70"/>
    </row>
    <row r="9069" spans="1:14">
      <c r="A9069" s="74"/>
      <c r="D9069" s="70"/>
      <c r="N9069" s="70"/>
    </row>
    <row r="9070" spans="1:14">
      <c r="A9070" s="74"/>
      <c r="D9070" s="70"/>
      <c r="N9070" s="70"/>
    </row>
    <row r="9071" spans="1:14">
      <c r="A9071" s="74"/>
      <c r="D9071" s="70"/>
      <c r="N9071" s="70"/>
    </row>
    <row r="9072" spans="1:14">
      <c r="A9072" s="74"/>
      <c r="D9072" s="70"/>
      <c r="N9072" s="70"/>
    </row>
    <row r="9073" spans="1:14">
      <c r="A9073" s="74"/>
      <c r="D9073" s="70"/>
      <c r="N9073" s="70"/>
    </row>
    <row r="9074" spans="1:14">
      <c r="A9074" s="74"/>
      <c r="D9074" s="70"/>
      <c r="N9074" s="70"/>
    </row>
    <row r="9075" spans="1:14">
      <c r="A9075" s="74"/>
      <c r="D9075" s="70"/>
      <c r="N9075" s="70"/>
    </row>
    <row r="9076" spans="1:14">
      <c r="A9076" s="74"/>
      <c r="D9076" s="70"/>
      <c r="N9076" s="70"/>
    </row>
    <row r="9077" spans="1:14">
      <c r="A9077" s="74"/>
      <c r="D9077" s="70"/>
      <c r="N9077" s="70"/>
    </row>
    <row r="9078" spans="1:14">
      <c r="A9078" s="74"/>
      <c r="D9078" s="70"/>
      <c r="N9078" s="70"/>
    </row>
    <row r="9079" spans="1:14">
      <c r="A9079" s="74"/>
      <c r="D9079" s="70"/>
      <c r="N9079" s="70"/>
    </row>
    <row r="9080" spans="1:14">
      <c r="A9080" s="74"/>
      <c r="D9080" s="70"/>
      <c r="N9080" s="70"/>
    </row>
    <row r="9081" spans="1:14">
      <c r="A9081" s="74"/>
      <c r="D9081" s="70"/>
      <c r="N9081" s="70"/>
    </row>
    <row r="9082" spans="1:14">
      <c r="A9082" s="74"/>
      <c r="D9082" s="70"/>
      <c r="N9082" s="70"/>
    </row>
    <row r="9083" spans="1:14">
      <c r="A9083" s="74"/>
      <c r="D9083" s="70"/>
      <c r="N9083" s="70"/>
    </row>
    <row r="9084" spans="1:14">
      <c r="A9084" s="74"/>
      <c r="D9084" s="70"/>
      <c r="N9084" s="70"/>
    </row>
    <row r="9085" spans="1:14">
      <c r="A9085" s="74"/>
      <c r="D9085" s="70"/>
      <c r="N9085" s="70"/>
    </row>
    <row r="9086" spans="1:14">
      <c r="A9086" s="74"/>
      <c r="D9086" s="70"/>
      <c r="N9086" s="70"/>
    </row>
    <row r="9087" spans="1:14">
      <c r="A9087" s="74"/>
      <c r="D9087" s="70"/>
      <c r="N9087" s="70"/>
    </row>
    <row r="9088" spans="1:14">
      <c r="A9088" s="74"/>
      <c r="D9088" s="70"/>
      <c r="N9088" s="70"/>
    </row>
    <row r="9089" spans="1:14">
      <c r="A9089" s="74"/>
      <c r="D9089" s="70"/>
      <c r="N9089" s="70"/>
    </row>
    <row r="9090" spans="1:14">
      <c r="A9090" s="74"/>
      <c r="D9090" s="70"/>
      <c r="N9090" s="70"/>
    </row>
    <row r="9091" spans="1:14">
      <c r="A9091" s="74"/>
      <c r="D9091" s="70"/>
      <c r="N9091" s="70"/>
    </row>
    <row r="9092" spans="1:14">
      <c r="A9092" s="74"/>
      <c r="D9092" s="70"/>
      <c r="N9092" s="70"/>
    </row>
    <row r="9093" spans="1:14">
      <c r="A9093" s="74"/>
      <c r="D9093" s="70"/>
      <c r="N9093" s="70"/>
    </row>
    <row r="9094" spans="1:14">
      <c r="A9094" s="74"/>
      <c r="D9094" s="70"/>
      <c r="N9094" s="70"/>
    </row>
    <row r="9095" spans="1:14">
      <c r="A9095" s="74"/>
      <c r="D9095" s="70"/>
      <c r="N9095" s="70"/>
    </row>
    <row r="9096" spans="1:14">
      <c r="A9096" s="74"/>
      <c r="D9096" s="70"/>
      <c r="N9096" s="70"/>
    </row>
    <row r="9097" spans="1:14">
      <c r="A9097" s="74"/>
      <c r="D9097" s="70"/>
      <c r="N9097" s="70"/>
    </row>
    <row r="9098" spans="1:14">
      <c r="A9098" s="74"/>
      <c r="D9098" s="70"/>
      <c r="N9098" s="70"/>
    </row>
    <row r="9099" spans="1:14">
      <c r="A9099" s="74"/>
      <c r="D9099" s="70"/>
      <c r="N9099" s="70"/>
    </row>
    <row r="9100" spans="1:14">
      <c r="A9100" s="74"/>
      <c r="D9100" s="70"/>
      <c r="N9100" s="70"/>
    </row>
    <row r="9101" spans="1:14">
      <c r="A9101" s="74"/>
      <c r="D9101" s="70"/>
      <c r="N9101" s="70"/>
    </row>
    <row r="9102" spans="1:14">
      <c r="A9102" s="74"/>
      <c r="D9102" s="70"/>
      <c r="N9102" s="70"/>
    </row>
    <row r="9103" spans="1:14">
      <c r="A9103" s="74"/>
      <c r="D9103" s="70"/>
      <c r="N9103" s="70"/>
    </row>
    <row r="9104" spans="1:14">
      <c r="A9104" s="74"/>
      <c r="D9104" s="70"/>
      <c r="N9104" s="70"/>
    </row>
    <row r="9105" spans="1:14">
      <c r="A9105" s="74"/>
      <c r="D9105" s="70"/>
      <c r="N9105" s="70"/>
    </row>
    <row r="9106" spans="1:14">
      <c r="A9106" s="74"/>
      <c r="D9106" s="70"/>
      <c r="N9106" s="70"/>
    </row>
    <row r="9107" spans="1:14">
      <c r="A9107" s="74"/>
      <c r="D9107" s="70"/>
      <c r="N9107" s="70"/>
    </row>
    <row r="9108" spans="1:14">
      <c r="A9108" s="74"/>
      <c r="D9108" s="70"/>
      <c r="N9108" s="70"/>
    </row>
    <row r="9109" spans="1:14">
      <c r="A9109" s="74"/>
      <c r="D9109" s="70"/>
      <c r="N9109" s="70"/>
    </row>
    <row r="9110" spans="1:14">
      <c r="A9110" s="74"/>
      <c r="D9110" s="70"/>
      <c r="N9110" s="70"/>
    </row>
    <row r="9111" spans="1:14">
      <c r="A9111" s="74"/>
      <c r="D9111" s="70"/>
      <c r="N9111" s="70"/>
    </row>
    <row r="9112" spans="1:14">
      <c r="A9112" s="74"/>
      <c r="D9112" s="70"/>
      <c r="N9112" s="70"/>
    </row>
    <row r="9113" spans="1:14">
      <c r="A9113" s="74"/>
      <c r="D9113" s="70"/>
      <c r="N9113" s="70"/>
    </row>
    <row r="9114" spans="1:14">
      <c r="A9114" s="74"/>
      <c r="D9114" s="70"/>
      <c r="N9114" s="70"/>
    </row>
    <row r="9115" spans="1:14">
      <c r="A9115" s="74"/>
      <c r="D9115" s="70"/>
      <c r="N9115" s="70"/>
    </row>
    <row r="9116" spans="1:14">
      <c r="A9116" s="74"/>
      <c r="D9116" s="70"/>
      <c r="N9116" s="70"/>
    </row>
    <row r="9117" spans="1:14">
      <c r="A9117" s="74"/>
      <c r="D9117" s="70"/>
      <c r="N9117" s="70"/>
    </row>
    <row r="9118" spans="1:14">
      <c r="A9118" s="74"/>
      <c r="D9118" s="70"/>
      <c r="N9118" s="70"/>
    </row>
    <row r="9119" spans="1:14">
      <c r="A9119" s="74"/>
      <c r="D9119" s="70"/>
      <c r="N9119" s="70"/>
    </row>
    <row r="9120" spans="1:14">
      <c r="A9120" s="74"/>
      <c r="D9120" s="70"/>
      <c r="N9120" s="70"/>
    </row>
    <row r="9121" spans="1:14">
      <c r="A9121" s="74"/>
      <c r="D9121" s="70"/>
      <c r="N9121" s="70"/>
    </row>
    <row r="9122" spans="1:14">
      <c r="A9122" s="74"/>
      <c r="D9122" s="70"/>
      <c r="N9122" s="70"/>
    </row>
    <row r="9123" spans="1:14">
      <c r="A9123" s="74"/>
      <c r="D9123" s="70"/>
      <c r="N9123" s="70"/>
    </row>
    <row r="9124" spans="1:14">
      <c r="A9124" s="74"/>
      <c r="D9124" s="70"/>
      <c r="N9124" s="70"/>
    </row>
    <row r="9125" spans="1:14">
      <c r="A9125" s="74"/>
      <c r="D9125" s="70"/>
      <c r="N9125" s="70"/>
    </row>
    <row r="9126" spans="1:14">
      <c r="A9126" s="74"/>
      <c r="D9126" s="70"/>
      <c r="N9126" s="70"/>
    </row>
    <row r="9127" spans="1:14">
      <c r="A9127" s="74"/>
      <c r="D9127" s="70"/>
      <c r="N9127" s="70"/>
    </row>
    <row r="9128" spans="1:14">
      <c r="A9128" s="74"/>
      <c r="D9128" s="70"/>
      <c r="N9128" s="70"/>
    </row>
    <row r="9129" spans="1:14">
      <c r="A9129" s="74"/>
      <c r="D9129" s="70"/>
      <c r="N9129" s="70"/>
    </row>
    <row r="9130" spans="1:14">
      <c r="A9130" s="74"/>
      <c r="D9130" s="70"/>
      <c r="N9130" s="70"/>
    </row>
    <row r="9131" spans="1:14">
      <c r="A9131" s="74"/>
      <c r="D9131" s="70"/>
      <c r="N9131" s="70"/>
    </row>
    <row r="9132" spans="1:14">
      <c r="A9132" s="74"/>
      <c r="D9132" s="70"/>
      <c r="N9132" s="70"/>
    </row>
    <row r="9133" spans="1:14">
      <c r="A9133" s="74"/>
      <c r="D9133" s="70"/>
      <c r="N9133" s="70"/>
    </row>
    <row r="9134" spans="1:14">
      <c r="A9134" s="74"/>
      <c r="D9134" s="70"/>
      <c r="N9134" s="70"/>
    </row>
    <row r="9135" spans="1:14">
      <c r="A9135" s="74"/>
      <c r="D9135" s="70"/>
      <c r="N9135" s="70"/>
    </row>
    <row r="9136" spans="1:14">
      <c r="A9136" s="74"/>
      <c r="D9136" s="70"/>
      <c r="N9136" s="70"/>
    </row>
    <row r="9137" spans="1:14">
      <c r="A9137" s="74"/>
      <c r="D9137" s="70"/>
      <c r="N9137" s="70"/>
    </row>
    <row r="9138" spans="1:14">
      <c r="A9138" s="74"/>
      <c r="D9138" s="70"/>
      <c r="N9138" s="70"/>
    </row>
    <row r="9139" spans="1:14">
      <c r="A9139" s="74"/>
      <c r="D9139" s="70"/>
      <c r="N9139" s="70"/>
    </row>
    <row r="9140" spans="1:14">
      <c r="A9140" s="74"/>
      <c r="D9140" s="70"/>
      <c r="N9140" s="70"/>
    </row>
    <row r="9141" spans="1:14">
      <c r="A9141" s="74"/>
      <c r="D9141" s="70"/>
      <c r="N9141" s="70"/>
    </row>
    <row r="9142" spans="1:14">
      <c r="A9142" s="74"/>
      <c r="D9142" s="70"/>
      <c r="N9142" s="70"/>
    </row>
    <row r="9143" spans="1:14">
      <c r="A9143" s="74"/>
      <c r="D9143" s="70"/>
      <c r="N9143" s="70"/>
    </row>
    <row r="9144" spans="1:14">
      <c r="A9144" s="74"/>
      <c r="D9144" s="70"/>
      <c r="N9144" s="70"/>
    </row>
    <row r="9145" spans="1:14">
      <c r="A9145" s="74"/>
      <c r="D9145" s="70"/>
      <c r="N9145" s="70"/>
    </row>
    <row r="9146" spans="1:14">
      <c r="A9146" s="74"/>
      <c r="D9146" s="70"/>
      <c r="N9146" s="70"/>
    </row>
    <row r="9147" spans="1:14">
      <c r="A9147" s="74"/>
      <c r="D9147" s="70"/>
      <c r="N9147" s="70"/>
    </row>
    <row r="9148" spans="1:14">
      <c r="A9148" s="74"/>
      <c r="D9148" s="70"/>
      <c r="N9148" s="70"/>
    </row>
    <row r="9149" spans="1:14">
      <c r="A9149" s="74"/>
      <c r="D9149" s="70"/>
      <c r="N9149" s="70"/>
    </row>
    <row r="9150" spans="1:14">
      <c r="A9150" s="74"/>
      <c r="D9150" s="70"/>
      <c r="N9150" s="70"/>
    </row>
    <row r="9151" spans="1:14">
      <c r="A9151" s="74"/>
      <c r="D9151" s="70"/>
      <c r="N9151" s="70"/>
    </row>
    <row r="9152" spans="1:14">
      <c r="A9152" s="74"/>
      <c r="D9152" s="70"/>
      <c r="N9152" s="70"/>
    </row>
    <row r="9153" spans="1:14">
      <c r="A9153" s="74"/>
      <c r="D9153" s="70"/>
      <c r="N9153" s="70"/>
    </row>
    <row r="9154" spans="1:14">
      <c r="A9154" s="74"/>
      <c r="D9154" s="70"/>
      <c r="N9154" s="70"/>
    </row>
    <row r="9155" spans="1:14">
      <c r="A9155" s="74"/>
      <c r="D9155" s="70"/>
      <c r="N9155" s="70"/>
    </row>
    <row r="9156" spans="1:14">
      <c r="A9156" s="74"/>
      <c r="D9156" s="70"/>
      <c r="N9156" s="70"/>
    </row>
    <row r="9157" spans="1:14">
      <c r="A9157" s="74"/>
      <c r="D9157" s="70"/>
      <c r="N9157" s="70"/>
    </row>
    <row r="9158" spans="1:14">
      <c r="A9158" s="74"/>
      <c r="D9158" s="70"/>
      <c r="N9158" s="70"/>
    </row>
    <row r="9159" spans="1:14">
      <c r="A9159" s="74"/>
      <c r="D9159" s="70"/>
      <c r="N9159" s="70"/>
    </row>
    <row r="9160" spans="1:14">
      <c r="A9160" s="74"/>
      <c r="D9160" s="70"/>
      <c r="N9160" s="70"/>
    </row>
    <row r="9161" spans="1:14">
      <c r="A9161" s="74"/>
      <c r="D9161" s="70"/>
      <c r="N9161" s="70"/>
    </row>
    <row r="9162" spans="1:14">
      <c r="A9162" s="74"/>
      <c r="D9162" s="70"/>
      <c r="N9162" s="70"/>
    </row>
    <row r="9163" spans="1:14">
      <c r="A9163" s="74"/>
      <c r="D9163" s="70"/>
      <c r="N9163" s="70"/>
    </row>
    <row r="9164" spans="1:14">
      <c r="A9164" s="74"/>
      <c r="D9164" s="70"/>
      <c r="N9164" s="70"/>
    </row>
    <row r="9165" spans="1:14">
      <c r="A9165" s="74"/>
      <c r="D9165" s="70"/>
      <c r="N9165" s="70"/>
    </row>
    <row r="9166" spans="1:14">
      <c r="A9166" s="74"/>
      <c r="D9166" s="70"/>
      <c r="N9166" s="70"/>
    </row>
    <row r="9167" spans="1:14">
      <c r="A9167" s="74"/>
      <c r="D9167" s="70"/>
      <c r="N9167" s="70"/>
    </row>
    <row r="9168" spans="1:14">
      <c r="A9168" s="74"/>
      <c r="D9168" s="70"/>
      <c r="N9168" s="70"/>
    </row>
    <row r="9169" spans="1:14">
      <c r="A9169" s="74"/>
      <c r="D9169" s="70"/>
      <c r="N9169" s="70"/>
    </row>
    <row r="9170" spans="1:14">
      <c r="A9170" s="74"/>
      <c r="D9170" s="70"/>
      <c r="N9170" s="70"/>
    </row>
    <row r="9171" spans="1:14">
      <c r="A9171" s="74"/>
      <c r="D9171" s="70"/>
      <c r="N9171" s="70"/>
    </row>
    <row r="9172" spans="1:14">
      <c r="A9172" s="74"/>
      <c r="D9172" s="70"/>
      <c r="N9172" s="70"/>
    </row>
    <row r="9173" spans="1:14">
      <c r="A9173" s="74"/>
      <c r="D9173" s="70"/>
      <c r="N9173" s="70"/>
    </row>
    <row r="9174" spans="1:14">
      <c r="A9174" s="74"/>
      <c r="D9174" s="70"/>
      <c r="N9174" s="70"/>
    </row>
    <row r="9175" spans="1:14">
      <c r="A9175" s="74"/>
      <c r="D9175" s="70"/>
      <c r="N9175" s="70"/>
    </row>
    <row r="9176" spans="1:14">
      <c r="A9176" s="74"/>
      <c r="D9176" s="70"/>
      <c r="N9176" s="70"/>
    </row>
    <row r="9177" spans="1:14">
      <c r="A9177" s="74"/>
      <c r="D9177" s="70"/>
      <c r="N9177" s="70"/>
    </row>
    <row r="9178" spans="1:14">
      <c r="A9178" s="74"/>
      <c r="D9178" s="70"/>
      <c r="N9178" s="70"/>
    </row>
    <row r="9179" spans="1:14">
      <c r="A9179" s="74"/>
      <c r="D9179" s="70"/>
      <c r="N9179" s="70"/>
    </row>
    <row r="9180" spans="1:14">
      <c r="A9180" s="74"/>
      <c r="D9180" s="70"/>
      <c r="N9180" s="70"/>
    </row>
    <row r="9181" spans="1:14">
      <c r="A9181" s="74"/>
      <c r="D9181" s="70"/>
      <c r="N9181" s="70"/>
    </row>
    <row r="9182" spans="1:14">
      <c r="A9182" s="74"/>
      <c r="D9182" s="70"/>
      <c r="N9182" s="70"/>
    </row>
    <row r="9183" spans="1:14">
      <c r="A9183" s="74"/>
      <c r="D9183" s="70"/>
      <c r="N9183" s="70"/>
    </row>
    <row r="9184" spans="1:14">
      <c r="A9184" s="74"/>
      <c r="D9184" s="70"/>
      <c r="N9184" s="70"/>
    </row>
    <row r="9185" spans="1:14">
      <c r="A9185" s="74"/>
      <c r="D9185" s="70"/>
      <c r="N9185" s="70"/>
    </row>
    <row r="9186" spans="1:14">
      <c r="A9186" s="74"/>
      <c r="D9186" s="70"/>
      <c r="N9186" s="70"/>
    </row>
    <row r="9187" spans="1:14">
      <c r="A9187" s="74"/>
      <c r="D9187" s="70"/>
      <c r="N9187" s="70"/>
    </row>
    <row r="9188" spans="1:14">
      <c r="A9188" s="74"/>
      <c r="D9188" s="70"/>
      <c r="N9188" s="70"/>
    </row>
    <row r="9189" spans="1:14">
      <c r="A9189" s="74"/>
      <c r="D9189" s="70"/>
      <c r="N9189" s="70"/>
    </row>
    <row r="9190" spans="1:14">
      <c r="A9190" s="74"/>
      <c r="D9190" s="70"/>
      <c r="N9190" s="70"/>
    </row>
    <row r="9191" spans="1:14">
      <c r="A9191" s="74"/>
      <c r="D9191" s="70"/>
      <c r="N9191" s="70"/>
    </row>
    <row r="9192" spans="1:14">
      <c r="A9192" s="74"/>
      <c r="D9192" s="70"/>
      <c r="N9192" s="70"/>
    </row>
    <row r="9193" spans="1:14">
      <c r="A9193" s="74"/>
      <c r="D9193" s="70"/>
      <c r="N9193" s="70"/>
    </row>
    <row r="9194" spans="1:14">
      <c r="A9194" s="74"/>
      <c r="D9194" s="70"/>
      <c r="N9194" s="70"/>
    </row>
    <row r="9195" spans="1:14">
      <c r="A9195" s="74"/>
      <c r="D9195" s="70"/>
      <c r="N9195" s="70"/>
    </row>
    <row r="9196" spans="1:14">
      <c r="A9196" s="74"/>
      <c r="D9196" s="70"/>
      <c r="N9196" s="70"/>
    </row>
    <row r="9197" spans="1:14">
      <c r="A9197" s="74"/>
      <c r="D9197" s="70"/>
      <c r="N9197" s="70"/>
    </row>
    <row r="9198" spans="1:14">
      <c r="A9198" s="74"/>
      <c r="D9198" s="70"/>
      <c r="N9198" s="70"/>
    </row>
    <row r="9199" spans="1:14">
      <c r="A9199" s="74"/>
      <c r="D9199" s="70"/>
      <c r="N9199" s="70"/>
    </row>
    <row r="9200" spans="1:14">
      <c r="A9200" s="74"/>
      <c r="D9200" s="70"/>
      <c r="N9200" s="70"/>
    </row>
    <row r="9201" spans="1:14">
      <c r="A9201" s="74"/>
      <c r="D9201" s="70"/>
      <c r="N9201" s="70"/>
    </row>
    <row r="9202" spans="1:14">
      <c r="A9202" s="74"/>
      <c r="D9202" s="70"/>
      <c r="N9202" s="70"/>
    </row>
    <row r="9203" spans="1:14">
      <c r="A9203" s="74"/>
      <c r="D9203" s="70"/>
      <c r="N9203" s="70"/>
    </row>
    <row r="9204" spans="1:14">
      <c r="A9204" s="74"/>
      <c r="D9204" s="70"/>
      <c r="N9204" s="70"/>
    </row>
    <row r="9205" spans="1:14">
      <c r="A9205" s="74"/>
      <c r="D9205" s="70"/>
      <c r="N9205" s="70"/>
    </row>
    <row r="9206" spans="1:14">
      <c r="A9206" s="74"/>
      <c r="D9206" s="70"/>
      <c r="N9206" s="70"/>
    </row>
    <row r="9207" spans="1:14">
      <c r="A9207" s="74"/>
      <c r="D9207" s="70"/>
      <c r="N9207" s="70"/>
    </row>
    <row r="9208" spans="1:14">
      <c r="A9208" s="74"/>
      <c r="D9208" s="70"/>
      <c r="N9208" s="70"/>
    </row>
    <row r="9209" spans="1:14">
      <c r="A9209" s="74"/>
      <c r="D9209" s="70"/>
      <c r="N9209" s="70"/>
    </row>
    <row r="9210" spans="1:14">
      <c r="A9210" s="74"/>
      <c r="D9210" s="70"/>
      <c r="N9210" s="70"/>
    </row>
    <row r="9211" spans="1:14">
      <c r="A9211" s="74"/>
      <c r="D9211" s="70"/>
      <c r="N9211" s="70"/>
    </row>
    <row r="9212" spans="1:14">
      <c r="A9212" s="74"/>
      <c r="D9212" s="70"/>
      <c r="N9212" s="70"/>
    </row>
    <row r="9213" spans="1:14">
      <c r="A9213" s="74"/>
      <c r="D9213" s="70"/>
      <c r="N9213" s="70"/>
    </row>
    <row r="9214" spans="1:14">
      <c r="A9214" s="74"/>
      <c r="D9214" s="70"/>
      <c r="N9214" s="70"/>
    </row>
    <row r="9215" spans="1:14">
      <c r="A9215" s="74"/>
      <c r="D9215" s="70"/>
      <c r="N9215" s="70"/>
    </row>
    <row r="9216" spans="1:14">
      <c r="A9216" s="74"/>
      <c r="D9216" s="70"/>
      <c r="N9216" s="70"/>
    </row>
    <row r="9217" spans="1:14">
      <c r="A9217" s="74"/>
      <c r="D9217" s="70"/>
      <c r="N9217" s="70"/>
    </row>
    <row r="9218" spans="1:14">
      <c r="A9218" s="74"/>
      <c r="D9218" s="70"/>
      <c r="N9218" s="70"/>
    </row>
    <row r="9219" spans="1:14">
      <c r="A9219" s="74"/>
      <c r="D9219" s="70"/>
      <c r="N9219" s="70"/>
    </row>
    <row r="9220" spans="1:14">
      <c r="A9220" s="74"/>
      <c r="D9220" s="70"/>
      <c r="N9220" s="70"/>
    </row>
    <row r="9221" spans="1:14">
      <c r="A9221" s="74"/>
      <c r="D9221" s="70"/>
      <c r="N9221" s="70"/>
    </row>
    <row r="9222" spans="1:14">
      <c r="A9222" s="74"/>
      <c r="D9222" s="70"/>
      <c r="N9222" s="70"/>
    </row>
    <row r="9223" spans="1:14">
      <c r="A9223" s="74"/>
      <c r="D9223" s="70"/>
      <c r="N9223" s="70"/>
    </row>
    <row r="9224" spans="1:14">
      <c r="A9224" s="74"/>
      <c r="D9224" s="70"/>
      <c r="N9224" s="70"/>
    </row>
    <row r="9225" spans="1:14">
      <c r="A9225" s="74"/>
      <c r="D9225" s="70"/>
      <c r="N9225" s="70"/>
    </row>
    <row r="9226" spans="1:14">
      <c r="A9226" s="74"/>
      <c r="D9226" s="70"/>
      <c r="N9226" s="70"/>
    </row>
    <row r="9227" spans="1:14">
      <c r="A9227" s="74"/>
      <c r="D9227" s="70"/>
      <c r="N9227" s="70"/>
    </row>
    <row r="9228" spans="1:14">
      <c r="A9228" s="74"/>
      <c r="D9228" s="70"/>
      <c r="N9228" s="70"/>
    </row>
    <row r="9229" spans="1:14">
      <c r="A9229" s="74"/>
      <c r="D9229" s="70"/>
      <c r="N9229" s="70"/>
    </row>
    <row r="9230" spans="1:14">
      <c r="A9230" s="74"/>
      <c r="D9230" s="70"/>
      <c r="N9230" s="70"/>
    </row>
    <row r="9231" spans="1:14">
      <c r="A9231" s="74"/>
      <c r="D9231" s="70"/>
      <c r="N9231" s="70"/>
    </row>
    <row r="9232" spans="1:14">
      <c r="A9232" s="74"/>
      <c r="D9232" s="70"/>
      <c r="N9232" s="70"/>
    </row>
    <row r="9233" spans="1:14">
      <c r="A9233" s="74"/>
      <c r="D9233" s="70"/>
      <c r="N9233" s="70"/>
    </row>
    <row r="9234" spans="1:14">
      <c r="A9234" s="74"/>
      <c r="D9234" s="70"/>
      <c r="N9234" s="70"/>
    </row>
    <row r="9235" spans="1:14">
      <c r="A9235" s="74"/>
      <c r="D9235" s="70"/>
      <c r="N9235" s="70"/>
    </row>
    <row r="9236" spans="1:14">
      <c r="A9236" s="74"/>
      <c r="D9236" s="70"/>
      <c r="N9236" s="70"/>
    </row>
    <row r="9237" spans="1:14">
      <c r="A9237" s="74"/>
      <c r="D9237" s="70"/>
      <c r="N9237" s="70"/>
    </row>
    <row r="9238" spans="1:14">
      <c r="A9238" s="74"/>
      <c r="D9238" s="70"/>
      <c r="N9238" s="70"/>
    </row>
    <row r="9239" spans="1:14">
      <c r="A9239" s="74"/>
      <c r="D9239" s="70"/>
      <c r="N9239" s="70"/>
    </row>
    <row r="9240" spans="1:14">
      <c r="A9240" s="74"/>
      <c r="D9240" s="70"/>
      <c r="N9240" s="70"/>
    </row>
    <row r="9241" spans="1:14">
      <c r="A9241" s="74"/>
      <c r="D9241" s="70"/>
      <c r="N9241" s="70"/>
    </row>
    <row r="9242" spans="1:14">
      <c r="A9242" s="74"/>
      <c r="D9242" s="70"/>
      <c r="N9242" s="70"/>
    </row>
    <row r="9243" spans="1:14">
      <c r="A9243" s="74"/>
      <c r="D9243" s="70"/>
      <c r="N9243" s="70"/>
    </row>
    <row r="9244" spans="1:14">
      <c r="A9244" s="74"/>
      <c r="D9244" s="70"/>
      <c r="N9244" s="70"/>
    </row>
    <row r="9245" spans="1:14">
      <c r="A9245" s="74"/>
      <c r="D9245" s="70"/>
      <c r="N9245" s="70"/>
    </row>
    <row r="9246" spans="1:14">
      <c r="A9246" s="74"/>
      <c r="D9246" s="70"/>
      <c r="N9246" s="70"/>
    </row>
    <row r="9247" spans="1:14">
      <c r="A9247" s="74"/>
      <c r="D9247" s="70"/>
      <c r="N9247" s="70"/>
    </row>
    <row r="9248" spans="1:14">
      <c r="A9248" s="74"/>
      <c r="D9248" s="70"/>
      <c r="N9248" s="70"/>
    </row>
    <row r="9249" spans="1:14">
      <c r="A9249" s="74"/>
      <c r="D9249" s="70"/>
      <c r="N9249" s="70"/>
    </row>
    <row r="9250" spans="1:14">
      <c r="A9250" s="74"/>
      <c r="D9250" s="70"/>
      <c r="N9250" s="70"/>
    </row>
    <row r="9251" spans="1:14">
      <c r="A9251" s="74"/>
      <c r="D9251" s="70"/>
      <c r="N9251" s="70"/>
    </row>
    <row r="9252" spans="1:14">
      <c r="A9252" s="74"/>
      <c r="D9252" s="70"/>
      <c r="N9252" s="70"/>
    </row>
    <row r="9253" spans="1:14">
      <c r="A9253" s="74"/>
      <c r="D9253" s="70"/>
      <c r="N9253" s="70"/>
    </row>
    <row r="9254" spans="1:14">
      <c r="A9254" s="74"/>
      <c r="D9254" s="70"/>
      <c r="N9254" s="70"/>
    </row>
    <row r="9255" spans="1:14">
      <c r="A9255" s="74"/>
      <c r="D9255" s="70"/>
      <c r="N9255" s="70"/>
    </row>
    <row r="9256" spans="1:14">
      <c r="A9256" s="74"/>
      <c r="D9256" s="70"/>
      <c r="N9256" s="70"/>
    </row>
    <row r="9257" spans="1:14">
      <c r="A9257" s="74"/>
      <c r="D9257" s="70"/>
      <c r="N9257" s="70"/>
    </row>
    <row r="9258" spans="1:14">
      <c r="A9258" s="74"/>
      <c r="D9258" s="70"/>
      <c r="N9258" s="70"/>
    </row>
    <row r="9259" spans="1:14">
      <c r="A9259" s="74"/>
      <c r="D9259" s="70"/>
      <c r="N9259" s="70"/>
    </row>
    <row r="9260" spans="1:14">
      <c r="A9260" s="74"/>
      <c r="D9260" s="70"/>
      <c r="N9260" s="70"/>
    </row>
    <row r="9261" spans="1:14">
      <c r="A9261" s="74"/>
      <c r="D9261" s="70"/>
      <c r="N9261" s="70"/>
    </row>
    <row r="9262" spans="1:14">
      <c r="A9262" s="74"/>
      <c r="D9262" s="70"/>
      <c r="N9262" s="70"/>
    </row>
    <row r="9263" spans="1:14">
      <c r="A9263" s="74"/>
      <c r="D9263" s="70"/>
      <c r="N9263" s="70"/>
    </row>
    <row r="9264" spans="1:14">
      <c r="A9264" s="74"/>
      <c r="D9264" s="70"/>
      <c r="N9264" s="70"/>
    </row>
    <row r="9265" spans="1:14">
      <c r="A9265" s="74"/>
      <c r="D9265" s="70"/>
      <c r="N9265" s="70"/>
    </row>
    <row r="9266" spans="1:14">
      <c r="A9266" s="74"/>
      <c r="D9266" s="70"/>
      <c r="N9266" s="70"/>
    </row>
    <row r="9267" spans="1:14">
      <c r="A9267" s="74"/>
      <c r="D9267" s="70"/>
      <c r="N9267" s="70"/>
    </row>
    <row r="9268" spans="1:14">
      <c r="A9268" s="74"/>
      <c r="D9268" s="70"/>
      <c r="N9268" s="70"/>
    </row>
    <row r="9269" spans="1:14">
      <c r="A9269" s="74"/>
      <c r="D9269" s="70"/>
      <c r="N9269" s="70"/>
    </row>
    <row r="9270" spans="1:14">
      <c r="A9270" s="74"/>
      <c r="D9270" s="70"/>
      <c r="N9270" s="70"/>
    </row>
    <row r="9271" spans="1:14">
      <c r="A9271" s="74"/>
      <c r="D9271" s="70"/>
      <c r="N9271" s="70"/>
    </row>
    <row r="9272" spans="1:14">
      <c r="A9272" s="74"/>
      <c r="D9272" s="70"/>
      <c r="N9272" s="70"/>
    </row>
    <row r="9273" spans="1:14">
      <c r="A9273" s="74"/>
      <c r="D9273" s="70"/>
      <c r="N9273" s="70"/>
    </row>
    <row r="9274" spans="1:14">
      <c r="A9274" s="74"/>
      <c r="D9274" s="70"/>
      <c r="N9274" s="70"/>
    </row>
    <row r="9275" spans="1:14">
      <c r="A9275" s="74"/>
      <c r="D9275" s="70"/>
      <c r="N9275" s="70"/>
    </row>
    <row r="9276" spans="1:14">
      <c r="A9276" s="74"/>
      <c r="D9276" s="70"/>
      <c r="N9276" s="70"/>
    </row>
    <row r="9277" spans="1:14">
      <c r="A9277" s="74"/>
      <c r="D9277" s="70"/>
      <c r="N9277" s="70"/>
    </row>
    <row r="9278" spans="1:14">
      <c r="A9278" s="74"/>
      <c r="D9278" s="70"/>
      <c r="N9278" s="70"/>
    </row>
    <row r="9279" spans="1:14">
      <c r="A9279" s="74"/>
      <c r="D9279" s="70"/>
      <c r="N9279" s="70"/>
    </row>
    <row r="9280" spans="1:14">
      <c r="A9280" s="74"/>
      <c r="D9280" s="70"/>
      <c r="N9280" s="70"/>
    </row>
    <row r="9281" spans="1:14">
      <c r="A9281" s="74"/>
      <c r="D9281" s="70"/>
      <c r="N9281" s="70"/>
    </row>
    <row r="9282" spans="1:14">
      <c r="A9282" s="74"/>
      <c r="D9282" s="70"/>
      <c r="N9282" s="70"/>
    </row>
    <row r="9283" spans="1:14">
      <c r="A9283" s="74"/>
      <c r="D9283" s="70"/>
      <c r="N9283" s="70"/>
    </row>
    <row r="9284" spans="1:14">
      <c r="A9284" s="74"/>
      <c r="D9284" s="70"/>
      <c r="N9284" s="70"/>
    </row>
    <row r="9285" spans="1:14">
      <c r="A9285" s="74"/>
      <c r="D9285" s="70"/>
      <c r="N9285" s="70"/>
    </row>
    <row r="9286" spans="1:14">
      <c r="A9286" s="74"/>
      <c r="D9286" s="70"/>
      <c r="N9286" s="70"/>
    </row>
    <row r="9287" spans="1:14">
      <c r="A9287" s="74"/>
      <c r="D9287" s="70"/>
      <c r="N9287" s="70"/>
    </row>
    <row r="9288" spans="1:14">
      <c r="A9288" s="74"/>
      <c r="D9288" s="70"/>
      <c r="N9288" s="70"/>
    </row>
    <row r="9289" spans="1:14">
      <c r="A9289" s="74"/>
      <c r="D9289" s="70"/>
      <c r="N9289" s="70"/>
    </row>
    <row r="9290" spans="1:14">
      <c r="A9290" s="74"/>
      <c r="D9290" s="70"/>
      <c r="N9290" s="70"/>
    </row>
    <row r="9291" spans="1:14">
      <c r="A9291" s="74"/>
      <c r="D9291" s="70"/>
      <c r="N9291" s="70"/>
    </row>
    <row r="9292" spans="1:14">
      <c r="A9292" s="74"/>
      <c r="D9292" s="70"/>
      <c r="N9292" s="70"/>
    </row>
    <row r="9293" spans="1:14">
      <c r="A9293" s="74"/>
      <c r="D9293" s="70"/>
      <c r="N9293" s="70"/>
    </row>
    <row r="9294" spans="1:14">
      <c r="A9294" s="74"/>
      <c r="D9294" s="70"/>
      <c r="N9294" s="70"/>
    </row>
    <row r="9295" spans="1:14">
      <c r="A9295" s="74"/>
      <c r="D9295" s="70"/>
      <c r="N9295" s="70"/>
    </row>
    <row r="9296" spans="1:14">
      <c r="A9296" s="74"/>
      <c r="D9296" s="70"/>
      <c r="N9296" s="70"/>
    </row>
    <row r="9297" spans="1:14">
      <c r="A9297" s="74"/>
      <c r="D9297" s="70"/>
      <c r="N9297" s="70"/>
    </row>
    <row r="9298" spans="1:14">
      <c r="A9298" s="74"/>
      <c r="D9298" s="70"/>
      <c r="N9298" s="70"/>
    </row>
    <row r="9299" spans="1:14">
      <c r="A9299" s="74"/>
      <c r="D9299" s="70"/>
      <c r="N9299" s="70"/>
    </row>
    <row r="9300" spans="1:14">
      <c r="A9300" s="74"/>
      <c r="D9300" s="70"/>
      <c r="N9300" s="70"/>
    </row>
    <row r="9301" spans="1:14">
      <c r="A9301" s="74"/>
      <c r="D9301" s="70"/>
      <c r="N9301" s="70"/>
    </row>
    <row r="9302" spans="1:14">
      <c r="A9302" s="74"/>
      <c r="D9302" s="70"/>
      <c r="N9302" s="70"/>
    </row>
    <row r="9303" spans="1:14">
      <c r="A9303" s="74"/>
      <c r="D9303" s="70"/>
      <c r="N9303" s="70"/>
    </row>
    <row r="9304" spans="1:14">
      <c r="A9304" s="74"/>
      <c r="D9304" s="70"/>
      <c r="N9304" s="70"/>
    </row>
    <row r="9305" spans="1:14">
      <c r="A9305" s="74"/>
      <c r="D9305" s="70"/>
      <c r="N9305" s="70"/>
    </row>
    <row r="9306" spans="1:14">
      <c r="A9306" s="74"/>
      <c r="D9306" s="70"/>
      <c r="N9306" s="70"/>
    </row>
    <row r="9307" spans="1:14">
      <c r="A9307" s="74"/>
      <c r="D9307" s="70"/>
      <c r="N9307" s="70"/>
    </row>
    <row r="9308" spans="1:14">
      <c r="A9308" s="74"/>
      <c r="D9308" s="70"/>
      <c r="N9308" s="70"/>
    </row>
    <row r="9309" spans="1:14">
      <c r="A9309" s="74"/>
      <c r="D9309" s="70"/>
      <c r="N9309" s="70"/>
    </row>
    <row r="9310" spans="1:14">
      <c r="A9310" s="74"/>
      <c r="D9310" s="70"/>
      <c r="N9310" s="70"/>
    </row>
    <row r="9311" spans="1:14">
      <c r="A9311" s="74"/>
      <c r="D9311" s="70"/>
      <c r="N9311" s="70"/>
    </row>
    <row r="9312" spans="1:14">
      <c r="A9312" s="74"/>
      <c r="D9312" s="70"/>
      <c r="N9312" s="70"/>
    </row>
    <row r="9313" spans="1:14">
      <c r="A9313" s="74"/>
      <c r="D9313" s="70"/>
      <c r="N9313" s="70"/>
    </row>
    <row r="9314" spans="1:14">
      <c r="A9314" s="74"/>
      <c r="D9314" s="70"/>
      <c r="N9314" s="70"/>
    </row>
    <row r="9315" spans="1:14">
      <c r="A9315" s="74"/>
      <c r="D9315" s="70"/>
      <c r="N9315" s="70"/>
    </row>
    <row r="9316" spans="1:14">
      <c r="A9316" s="74"/>
      <c r="D9316" s="70"/>
      <c r="N9316" s="70"/>
    </row>
    <row r="9317" spans="1:14">
      <c r="A9317" s="74"/>
      <c r="D9317" s="70"/>
      <c r="N9317" s="70"/>
    </row>
    <row r="9318" spans="1:14">
      <c r="A9318" s="74"/>
      <c r="D9318" s="70"/>
      <c r="N9318" s="70"/>
    </row>
    <row r="9319" spans="1:14">
      <c r="A9319" s="74"/>
      <c r="D9319" s="70"/>
      <c r="N9319" s="70"/>
    </row>
    <row r="9320" spans="1:14">
      <c r="A9320" s="74"/>
      <c r="D9320" s="70"/>
      <c r="N9320" s="70"/>
    </row>
    <row r="9321" spans="1:14">
      <c r="A9321" s="74"/>
      <c r="D9321" s="70"/>
      <c r="N9321" s="70"/>
    </row>
    <row r="9322" spans="1:14">
      <c r="A9322" s="74"/>
      <c r="D9322" s="70"/>
      <c r="N9322" s="70"/>
    </row>
    <row r="9323" spans="1:14">
      <c r="A9323" s="74"/>
      <c r="D9323" s="70"/>
      <c r="N9323" s="70"/>
    </row>
    <row r="9324" spans="1:14">
      <c r="A9324" s="74"/>
      <c r="D9324" s="70"/>
      <c r="N9324" s="70"/>
    </row>
    <row r="9325" spans="1:14">
      <c r="A9325" s="74"/>
      <c r="D9325" s="70"/>
      <c r="N9325" s="70"/>
    </row>
    <row r="9326" spans="1:14">
      <c r="A9326" s="74"/>
      <c r="D9326" s="70"/>
      <c r="N9326" s="70"/>
    </row>
    <row r="9327" spans="1:14">
      <c r="A9327" s="74"/>
      <c r="D9327" s="70"/>
      <c r="N9327" s="70"/>
    </row>
    <row r="9328" spans="1:14">
      <c r="A9328" s="74"/>
      <c r="D9328" s="70"/>
      <c r="N9328" s="70"/>
    </row>
    <row r="9329" spans="1:14">
      <c r="A9329" s="74"/>
      <c r="D9329" s="70"/>
      <c r="N9329" s="70"/>
    </row>
    <row r="9330" spans="1:14">
      <c r="A9330" s="74"/>
      <c r="D9330" s="70"/>
      <c r="N9330" s="70"/>
    </row>
    <row r="9331" spans="1:14">
      <c r="A9331" s="74"/>
      <c r="D9331" s="70"/>
      <c r="N9331" s="70"/>
    </row>
    <row r="9332" spans="1:14">
      <c r="A9332" s="74"/>
      <c r="D9332" s="70"/>
      <c r="N9332" s="70"/>
    </row>
    <row r="9333" spans="1:14">
      <c r="A9333" s="74"/>
      <c r="D9333" s="70"/>
      <c r="N9333" s="70"/>
    </row>
    <row r="9334" spans="1:14">
      <c r="A9334" s="74"/>
      <c r="D9334" s="70"/>
      <c r="N9334" s="70"/>
    </row>
    <row r="9335" spans="1:14">
      <c r="A9335" s="74"/>
      <c r="D9335" s="70"/>
      <c r="N9335" s="70"/>
    </row>
    <row r="9336" spans="1:14">
      <c r="A9336" s="74"/>
      <c r="D9336" s="70"/>
      <c r="N9336" s="70"/>
    </row>
    <row r="9337" spans="1:14">
      <c r="A9337" s="74"/>
      <c r="D9337" s="70"/>
      <c r="N9337" s="70"/>
    </row>
    <row r="9338" spans="1:14">
      <c r="A9338" s="74"/>
      <c r="D9338" s="70"/>
      <c r="N9338" s="70"/>
    </row>
    <row r="9339" spans="1:14">
      <c r="A9339" s="74"/>
      <c r="D9339" s="70"/>
      <c r="N9339" s="70"/>
    </row>
    <row r="9340" spans="1:14">
      <c r="A9340" s="74"/>
      <c r="D9340" s="70"/>
      <c r="N9340" s="70"/>
    </row>
    <row r="9341" spans="1:14">
      <c r="A9341" s="74"/>
      <c r="D9341" s="70"/>
      <c r="N9341" s="70"/>
    </row>
    <row r="9342" spans="1:14">
      <c r="A9342" s="74"/>
      <c r="D9342" s="70"/>
      <c r="N9342" s="70"/>
    </row>
    <row r="9343" spans="1:14">
      <c r="A9343" s="74"/>
      <c r="D9343" s="70"/>
      <c r="N9343" s="70"/>
    </row>
    <row r="9344" spans="1:14">
      <c r="A9344" s="74"/>
      <c r="D9344" s="70"/>
      <c r="N9344" s="70"/>
    </row>
    <row r="9345" spans="1:14">
      <c r="A9345" s="74"/>
      <c r="D9345" s="70"/>
      <c r="N9345" s="70"/>
    </row>
    <row r="9346" spans="1:14">
      <c r="A9346" s="74"/>
      <c r="D9346" s="70"/>
      <c r="N9346" s="70"/>
    </row>
    <row r="9347" spans="1:14">
      <c r="A9347" s="74"/>
      <c r="D9347" s="70"/>
      <c r="N9347" s="70"/>
    </row>
    <row r="9348" spans="1:14">
      <c r="A9348" s="74"/>
      <c r="D9348" s="70"/>
      <c r="N9348" s="70"/>
    </row>
    <row r="9349" spans="1:14">
      <c r="A9349" s="74"/>
      <c r="D9349" s="70"/>
      <c r="N9349" s="70"/>
    </row>
    <row r="9350" spans="1:14">
      <c r="A9350" s="74"/>
      <c r="D9350" s="70"/>
      <c r="N9350" s="70"/>
    </row>
    <row r="9351" spans="1:14">
      <c r="A9351" s="74"/>
      <c r="D9351" s="70"/>
      <c r="N9351" s="70"/>
    </row>
    <row r="9352" spans="1:14">
      <c r="A9352" s="74"/>
      <c r="D9352" s="70"/>
      <c r="N9352" s="70"/>
    </row>
    <row r="9353" spans="1:14">
      <c r="A9353" s="74"/>
      <c r="D9353" s="70"/>
      <c r="N9353" s="70"/>
    </row>
    <row r="9354" spans="1:14">
      <c r="A9354" s="74"/>
      <c r="D9354" s="70"/>
      <c r="N9354" s="70"/>
    </row>
    <row r="9355" spans="1:14">
      <c r="A9355" s="74"/>
      <c r="D9355" s="70"/>
      <c r="N9355" s="70"/>
    </row>
    <row r="9356" spans="1:14">
      <c r="A9356" s="74"/>
      <c r="D9356" s="70"/>
      <c r="N9356" s="70"/>
    </row>
    <row r="9357" spans="1:14">
      <c r="A9357" s="74"/>
      <c r="D9357" s="70"/>
      <c r="N9357" s="70"/>
    </row>
    <row r="9358" spans="1:14">
      <c r="A9358" s="74"/>
      <c r="D9358" s="70"/>
      <c r="N9358" s="70"/>
    </row>
    <row r="9359" spans="1:14">
      <c r="A9359" s="74"/>
      <c r="D9359" s="70"/>
      <c r="N9359" s="70"/>
    </row>
    <row r="9360" spans="1:14">
      <c r="A9360" s="74"/>
      <c r="D9360" s="70"/>
      <c r="N9360" s="70"/>
    </row>
    <row r="9361" spans="1:14">
      <c r="A9361" s="74"/>
      <c r="D9361" s="70"/>
      <c r="N9361" s="70"/>
    </row>
    <row r="9362" spans="1:14">
      <c r="A9362" s="74"/>
      <c r="D9362" s="70"/>
      <c r="N9362" s="70"/>
    </row>
    <row r="9363" spans="1:14">
      <c r="A9363" s="74"/>
      <c r="D9363" s="70"/>
      <c r="N9363" s="70"/>
    </row>
    <row r="9364" spans="1:14">
      <c r="A9364" s="74"/>
      <c r="D9364" s="70"/>
      <c r="N9364" s="70"/>
    </row>
    <row r="9365" spans="1:14">
      <c r="A9365" s="74"/>
      <c r="D9365" s="70"/>
      <c r="N9365" s="70"/>
    </row>
    <row r="9366" spans="1:14">
      <c r="A9366" s="74"/>
      <c r="D9366" s="70"/>
      <c r="N9366" s="70"/>
    </row>
    <row r="9367" spans="1:14">
      <c r="A9367" s="74"/>
      <c r="D9367" s="70"/>
      <c r="N9367" s="70"/>
    </row>
    <row r="9368" spans="1:14">
      <c r="A9368" s="74"/>
      <c r="D9368" s="70"/>
      <c r="N9368" s="70"/>
    </row>
    <row r="9369" spans="1:14">
      <c r="A9369" s="74"/>
      <c r="D9369" s="70"/>
      <c r="N9369" s="70"/>
    </row>
    <row r="9370" spans="1:14">
      <c r="A9370" s="74"/>
      <c r="D9370" s="70"/>
      <c r="N9370" s="70"/>
    </row>
    <row r="9371" spans="1:14">
      <c r="A9371" s="74"/>
      <c r="D9371" s="70"/>
      <c r="N9371" s="70"/>
    </row>
    <row r="9372" spans="1:14">
      <c r="A9372" s="74"/>
      <c r="D9372" s="70"/>
      <c r="N9372" s="70"/>
    </row>
    <row r="9373" spans="1:14">
      <c r="A9373" s="74"/>
      <c r="D9373" s="70"/>
      <c r="N9373" s="70"/>
    </row>
    <row r="9374" spans="1:14">
      <c r="A9374" s="74"/>
      <c r="D9374" s="70"/>
      <c r="N9374" s="70"/>
    </row>
    <row r="9375" spans="1:14">
      <c r="A9375" s="74"/>
      <c r="D9375" s="70"/>
      <c r="N9375" s="70"/>
    </row>
    <row r="9376" spans="1:14">
      <c r="A9376" s="74"/>
      <c r="D9376" s="70"/>
      <c r="N9376" s="70"/>
    </row>
    <row r="9377" spans="1:14">
      <c r="A9377" s="74"/>
      <c r="D9377" s="70"/>
      <c r="N9377" s="70"/>
    </row>
    <row r="9378" spans="1:14">
      <c r="A9378" s="74"/>
      <c r="D9378" s="70"/>
      <c r="N9378" s="70"/>
    </row>
    <row r="9379" spans="1:14">
      <c r="A9379" s="74"/>
      <c r="D9379" s="70"/>
      <c r="N9379" s="70"/>
    </row>
    <row r="9380" spans="1:14">
      <c r="A9380" s="74"/>
      <c r="D9380" s="70"/>
      <c r="N9380" s="70"/>
    </row>
    <row r="9381" spans="1:14">
      <c r="A9381" s="74"/>
      <c r="D9381" s="70"/>
      <c r="N9381" s="70"/>
    </row>
    <row r="9382" spans="1:14">
      <c r="A9382" s="74"/>
      <c r="D9382" s="70"/>
      <c r="N9382" s="70"/>
    </row>
    <row r="9383" spans="1:14">
      <c r="A9383" s="74"/>
      <c r="D9383" s="70"/>
      <c r="N9383" s="70"/>
    </row>
    <row r="9384" spans="1:14">
      <c r="A9384" s="74"/>
      <c r="D9384" s="70"/>
      <c r="N9384" s="70"/>
    </row>
    <row r="9385" spans="1:14">
      <c r="A9385" s="74"/>
      <c r="D9385" s="70"/>
      <c r="N9385" s="70"/>
    </row>
    <row r="9386" spans="1:14">
      <c r="A9386" s="74"/>
      <c r="D9386" s="70"/>
      <c r="N9386" s="70"/>
    </row>
    <row r="9387" spans="1:14">
      <c r="A9387" s="74"/>
      <c r="D9387" s="70"/>
      <c r="N9387" s="70"/>
    </row>
    <row r="9388" spans="1:14">
      <c r="A9388" s="74"/>
      <c r="D9388" s="70"/>
      <c r="N9388" s="70"/>
    </row>
    <row r="9389" spans="1:14">
      <c r="A9389" s="74"/>
      <c r="D9389" s="70"/>
      <c r="N9389" s="70"/>
    </row>
    <row r="9390" spans="1:14">
      <c r="A9390" s="74"/>
      <c r="D9390" s="70"/>
      <c r="N9390" s="70"/>
    </row>
    <row r="9391" spans="1:14">
      <c r="A9391" s="74"/>
      <c r="D9391" s="70"/>
      <c r="N9391" s="70"/>
    </row>
    <row r="9392" spans="1:14">
      <c r="A9392" s="74"/>
      <c r="D9392" s="70"/>
      <c r="N9392" s="70"/>
    </row>
    <row r="9393" spans="1:14">
      <c r="A9393" s="74"/>
      <c r="D9393" s="70"/>
      <c r="N9393" s="70"/>
    </row>
    <row r="9394" spans="1:14">
      <c r="A9394" s="74"/>
      <c r="D9394" s="70"/>
      <c r="N9394" s="70"/>
    </row>
    <row r="9395" spans="1:14">
      <c r="A9395" s="74"/>
      <c r="D9395" s="70"/>
      <c r="N9395" s="70"/>
    </row>
    <row r="9396" spans="1:14">
      <c r="A9396" s="74"/>
      <c r="D9396" s="70"/>
      <c r="N9396" s="70"/>
    </row>
    <row r="9397" spans="1:14">
      <c r="A9397" s="74"/>
      <c r="D9397" s="70"/>
      <c r="N9397" s="70"/>
    </row>
    <row r="9398" spans="1:14">
      <c r="A9398" s="74"/>
      <c r="D9398" s="70"/>
      <c r="N9398" s="70"/>
    </row>
    <row r="9399" spans="1:14">
      <c r="A9399" s="74"/>
      <c r="D9399" s="70"/>
      <c r="N9399" s="70"/>
    </row>
    <row r="9400" spans="1:14">
      <c r="A9400" s="74"/>
      <c r="D9400" s="70"/>
      <c r="N9400" s="70"/>
    </row>
    <row r="9401" spans="1:14">
      <c r="A9401" s="74"/>
      <c r="D9401" s="70"/>
      <c r="N9401" s="70"/>
    </row>
    <row r="9402" spans="1:14">
      <c r="A9402" s="74"/>
      <c r="D9402" s="70"/>
      <c r="N9402" s="70"/>
    </row>
    <row r="9403" spans="1:14">
      <c r="A9403" s="74"/>
      <c r="D9403" s="70"/>
      <c r="N9403" s="70"/>
    </row>
    <row r="9404" spans="1:14">
      <c r="A9404" s="74"/>
      <c r="D9404" s="70"/>
      <c r="N9404" s="70"/>
    </row>
    <row r="9405" spans="1:14">
      <c r="A9405" s="74"/>
      <c r="D9405" s="70"/>
      <c r="N9405" s="70"/>
    </row>
    <row r="9406" spans="1:14">
      <c r="A9406" s="74"/>
      <c r="D9406" s="70"/>
      <c r="N9406" s="70"/>
    </row>
    <row r="9407" spans="1:14">
      <c r="A9407" s="74"/>
      <c r="D9407" s="70"/>
      <c r="N9407" s="70"/>
    </row>
    <row r="9408" spans="1:14">
      <c r="A9408" s="74"/>
      <c r="D9408" s="70"/>
      <c r="N9408" s="70"/>
    </row>
    <row r="9409" spans="1:14">
      <c r="A9409" s="74"/>
      <c r="D9409" s="70"/>
      <c r="N9409" s="70"/>
    </row>
    <row r="9410" spans="1:14">
      <c r="A9410" s="74"/>
      <c r="D9410" s="70"/>
      <c r="N9410" s="70"/>
    </row>
    <row r="9411" spans="1:14">
      <c r="A9411" s="74"/>
      <c r="D9411" s="70"/>
      <c r="N9411" s="70"/>
    </row>
    <row r="9412" spans="1:14">
      <c r="A9412" s="74"/>
      <c r="D9412" s="70"/>
      <c r="N9412" s="70"/>
    </row>
    <row r="9413" spans="1:14">
      <c r="A9413" s="74"/>
      <c r="D9413" s="70"/>
      <c r="N9413" s="70"/>
    </row>
    <row r="9414" spans="1:14">
      <c r="A9414" s="74"/>
      <c r="D9414" s="70"/>
      <c r="N9414" s="70"/>
    </row>
    <row r="9415" spans="1:14">
      <c r="A9415" s="74"/>
      <c r="D9415" s="70"/>
      <c r="N9415" s="70"/>
    </row>
    <row r="9416" spans="1:14">
      <c r="A9416" s="74"/>
      <c r="D9416" s="70"/>
      <c r="N9416" s="70"/>
    </row>
    <row r="9417" spans="1:14">
      <c r="A9417" s="74"/>
      <c r="D9417" s="70"/>
      <c r="N9417" s="70"/>
    </row>
    <row r="9418" spans="1:14">
      <c r="A9418" s="74"/>
      <c r="D9418" s="70"/>
      <c r="N9418" s="70"/>
    </row>
    <row r="9419" spans="1:14">
      <c r="A9419" s="74"/>
      <c r="D9419" s="70"/>
      <c r="N9419" s="70"/>
    </row>
    <row r="9420" spans="1:14">
      <c r="A9420" s="74"/>
      <c r="D9420" s="70"/>
      <c r="N9420" s="70"/>
    </row>
    <row r="9421" spans="1:14">
      <c r="A9421" s="74"/>
      <c r="D9421" s="70"/>
      <c r="N9421" s="70"/>
    </row>
    <row r="9422" spans="1:14">
      <c r="A9422" s="74"/>
      <c r="D9422" s="70"/>
      <c r="N9422" s="70"/>
    </row>
    <row r="9423" spans="1:14">
      <c r="A9423" s="74"/>
      <c r="D9423" s="70"/>
      <c r="N9423" s="70"/>
    </row>
    <row r="9424" spans="1:14">
      <c r="A9424" s="74"/>
      <c r="D9424" s="70"/>
      <c r="N9424" s="70"/>
    </row>
    <row r="9425" spans="1:14">
      <c r="A9425" s="74"/>
      <c r="D9425" s="70"/>
      <c r="N9425" s="70"/>
    </row>
    <row r="9426" spans="1:14">
      <c r="A9426" s="74"/>
      <c r="D9426" s="70"/>
      <c r="N9426" s="70"/>
    </row>
    <row r="9427" spans="1:14">
      <c r="A9427" s="74"/>
      <c r="D9427" s="70"/>
      <c r="N9427" s="70"/>
    </row>
    <row r="9428" spans="1:14">
      <c r="A9428" s="74"/>
      <c r="D9428" s="70"/>
      <c r="N9428" s="70"/>
    </row>
    <row r="9429" spans="1:14">
      <c r="A9429" s="74"/>
      <c r="D9429" s="70"/>
      <c r="N9429" s="70"/>
    </row>
    <row r="9430" spans="1:14">
      <c r="A9430" s="74"/>
      <c r="D9430" s="70"/>
      <c r="N9430" s="70"/>
    </row>
    <row r="9431" spans="1:14">
      <c r="A9431" s="74"/>
      <c r="D9431" s="70"/>
      <c r="N9431" s="70"/>
    </row>
    <row r="9432" spans="1:14">
      <c r="A9432" s="74"/>
      <c r="D9432" s="70"/>
      <c r="N9432" s="70"/>
    </row>
    <row r="9433" spans="1:14">
      <c r="A9433" s="74"/>
      <c r="D9433" s="70"/>
      <c r="N9433" s="70"/>
    </row>
    <row r="9434" spans="1:14">
      <c r="A9434" s="74"/>
      <c r="D9434" s="70"/>
      <c r="N9434" s="70"/>
    </row>
    <row r="9435" spans="1:14">
      <c r="A9435" s="74"/>
      <c r="D9435" s="70"/>
      <c r="N9435" s="70"/>
    </row>
    <row r="9436" spans="1:14">
      <c r="A9436" s="74"/>
      <c r="D9436" s="70"/>
      <c r="N9436" s="70"/>
    </row>
    <row r="9437" spans="1:14">
      <c r="A9437" s="74"/>
      <c r="D9437" s="70"/>
      <c r="N9437" s="70"/>
    </row>
    <row r="9438" spans="1:14">
      <c r="A9438" s="74"/>
      <c r="D9438" s="70"/>
      <c r="N9438" s="70"/>
    </row>
    <row r="9439" spans="1:14">
      <c r="A9439" s="74"/>
      <c r="D9439" s="70"/>
      <c r="N9439" s="70"/>
    </row>
    <row r="9440" spans="1:14">
      <c r="A9440" s="74"/>
      <c r="D9440" s="70"/>
      <c r="N9440" s="70"/>
    </row>
    <row r="9441" spans="1:14">
      <c r="A9441" s="74"/>
      <c r="D9441" s="70"/>
      <c r="N9441" s="70"/>
    </row>
    <row r="9442" spans="1:14">
      <c r="A9442" s="74"/>
      <c r="D9442" s="70"/>
      <c r="N9442" s="70"/>
    </row>
    <row r="9443" spans="1:14">
      <c r="A9443" s="74"/>
      <c r="D9443" s="70"/>
      <c r="N9443" s="70"/>
    </row>
    <row r="9444" spans="1:14">
      <c r="A9444" s="74"/>
      <c r="D9444" s="70"/>
      <c r="N9444" s="70"/>
    </row>
    <row r="9445" spans="1:14">
      <c r="A9445" s="74"/>
      <c r="D9445" s="70"/>
      <c r="N9445" s="70"/>
    </row>
    <row r="9446" spans="1:14">
      <c r="A9446" s="74"/>
      <c r="D9446" s="70"/>
      <c r="N9446" s="70"/>
    </row>
    <row r="9447" spans="1:14">
      <c r="A9447" s="74"/>
      <c r="D9447" s="70"/>
      <c r="N9447" s="70"/>
    </row>
    <row r="9448" spans="1:14">
      <c r="A9448" s="74"/>
      <c r="D9448" s="70"/>
      <c r="N9448" s="70"/>
    </row>
    <row r="9449" spans="1:14">
      <c r="A9449" s="74"/>
      <c r="D9449" s="70"/>
      <c r="N9449" s="70"/>
    </row>
    <row r="9450" spans="1:14">
      <c r="A9450" s="74"/>
      <c r="D9450" s="70"/>
      <c r="N9450" s="70"/>
    </row>
    <row r="9451" spans="1:14">
      <c r="A9451" s="74"/>
      <c r="D9451" s="70"/>
      <c r="N9451" s="70"/>
    </row>
    <row r="9452" spans="1:14">
      <c r="A9452" s="74"/>
      <c r="D9452" s="70"/>
      <c r="N9452" s="70"/>
    </row>
    <row r="9453" spans="1:14">
      <c r="A9453" s="74"/>
      <c r="D9453" s="70"/>
      <c r="N9453" s="70"/>
    </row>
    <row r="9454" spans="1:14">
      <c r="A9454" s="74"/>
      <c r="D9454" s="70"/>
      <c r="N9454" s="70"/>
    </row>
    <row r="9455" spans="1:14">
      <c r="A9455" s="74"/>
      <c r="D9455" s="70"/>
      <c r="N9455" s="70"/>
    </row>
    <row r="9456" spans="1:14">
      <c r="A9456" s="74"/>
      <c r="D9456" s="70"/>
      <c r="N9456" s="70"/>
    </row>
    <row r="9457" spans="1:14">
      <c r="A9457" s="74"/>
      <c r="D9457" s="70"/>
      <c r="N9457" s="70"/>
    </row>
    <row r="9458" spans="1:14">
      <c r="A9458" s="74"/>
      <c r="D9458" s="70"/>
      <c r="N9458" s="70"/>
    </row>
    <row r="9459" spans="1:14">
      <c r="A9459" s="74"/>
      <c r="D9459" s="70"/>
      <c r="N9459" s="70"/>
    </row>
    <row r="9460" spans="1:14">
      <c r="A9460" s="74"/>
      <c r="D9460" s="70"/>
      <c r="N9460" s="70"/>
    </row>
    <row r="9461" spans="1:14">
      <c r="A9461" s="74"/>
      <c r="D9461" s="70"/>
      <c r="N9461" s="70"/>
    </row>
    <row r="9462" spans="1:14">
      <c r="A9462" s="74"/>
      <c r="D9462" s="70"/>
      <c r="N9462" s="70"/>
    </row>
    <row r="9463" spans="1:14">
      <c r="A9463" s="74"/>
      <c r="D9463" s="70"/>
      <c r="N9463" s="70"/>
    </row>
    <row r="9464" spans="1:14">
      <c r="A9464" s="74"/>
      <c r="D9464" s="70"/>
      <c r="N9464" s="70"/>
    </row>
    <row r="9465" spans="1:14">
      <c r="A9465" s="74"/>
      <c r="D9465" s="70"/>
      <c r="N9465" s="70"/>
    </row>
    <row r="9466" spans="1:14">
      <c r="A9466" s="74"/>
      <c r="D9466" s="70"/>
      <c r="N9466" s="70"/>
    </row>
    <row r="9467" spans="1:14">
      <c r="A9467" s="74"/>
      <c r="D9467" s="70"/>
      <c r="N9467" s="70"/>
    </row>
    <row r="9468" spans="1:14">
      <c r="A9468" s="74"/>
      <c r="D9468" s="70"/>
      <c r="N9468" s="70"/>
    </row>
    <row r="9469" spans="1:14">
      <c r="A9469" s="74"/>
      <c r="D9469" s="70"/>
      <c r="N9469" s="70"/>
    </row>
    <row r="9470" spans="1:14">
      <c r="A9470" s="74"/>
      <c r="D9470" s="70"/>
      <c r="N9470" s="70"/>
    </row>
    <row r="9471" spans="1:14">
      <c r="A9471" s="74"/>
      <c r="D9471" s="70"/>
      <c r="N9471" s="70"/>
    </row>
    <row r="9472" spans="1:14">
      <c r="A9472" s="74"/>
      <c r="D9472" s="70"/>
      <c r="N9472" s="70"/>
    </row>
    <row r="9473" spans="1:14">
      <c r="A9473" s="74"/>
      <c r="D9473" s="70"/>
      <c r="N9473" s="70"/>
    </row>
    <row r="9474" spans="1:14">
      <c r="A9474" s="74"/>
      <c r="D9474" s="70"/>
      <c r="N9474" s="70"/>
    </row>
    <row r="9475" spans="1:14">
      <c r="A9475" s="74"/>
      <c r="D9475" s="70"/>
      <c r="N9475" s="70"/>
    </row>
    <row r="9476" spans="1:14">
      <c r="A9476" s="74"/>
      <c r="D9476" s="70"/>
      <c r="N9476" s="70"/>
    </row>
    <row r="9477" spans="1:14">
      <c r="A9477" s="74"/>
      <c r="D9477" s="70"/>
      <c r="N9477" s="70"/>
    </row>
    <row r="9478" spans="1:14">
      <c r="A9478" s="74"/>
      <c r="D9478" s="70"/>
      <c r="N9478" s="70"/>
    </row>
    <row r="9479" spans="1:14">
      <c r="A9479" s="74"/>
      <c r="D9479" s="70"/>
      <c r="N9479" s="70"/>
    </row>
    <row r="9480" spans="1:14">
      <c r="A9480" s="74"/>
      <c r="D9480" s="70"/>
      <c r="N9480" s="70"/>
    </row>
    <row r="9481" spans="1:14">
      <c r="A9481" s="74"/>
      <c r="D9481" s="70"/>
      <c r="N9481" s="70"/>
    </row>
    <row r="9482" spans="1:14">
      <c r="A9482" s="74"/>
      <c r="D9482" s="70"/>
      <c r="N9482" s="70"/>
    </row>
    <row r="9483" spans="1:14">
      <c r="A9483" s="74"/>
      <c r="D9483" s="70"/>
      <c r="N9483" s="70"/>
    </row>
    <row r="9484" spans="1:14">
      <c r="A9484" s="74"/>
      <c r="D9484" s="70"/>
      <c r="N9484" s="70"/>
    </row>
    <row r="9485" spans="1:14">
      <c r="A9485" s="74"/>
      <c r="D9485" s="70"/>
      <c r="N9485" s="70"/>
    </row>
    <row r="9486" spans="1:14">
      <c r="A9486" s="74"/>
      <c r="D9486" s="70"/>
      <c r="N9486" s="70"/>
    </row>
    <row r="9487" spans="1:14">
      <c r="A9487" s="74"/>
      <c r="D9487" s="70"/>
      <c r="N9487" s="70"/>
    </row>
    <row r="9488" spans="1:14">
      <c r="A9488" s="74"/>
      <c r="D9488" s="70"/>
      <c r="N9488" s="70"/>
    </row>
    <row r="9489" spans="1:14">
      <c r="A9489" s="74"/>
      <c r="D9489" s="70"/>
      <c r="N9489" s="70"/>
    </row>
    <row r="9490" spans="1:14">
      <c r="A9490" s="74"/>
      <c r="D9490" s="70"/>
      <c r="N9490" s="70"/>
    </row>
    <row r="9491" spans="1:14">
      <c r="A9491" s="74"/>
      <c r="D9491" s="70"/>
      <c r="N9491" s="70"/>
    </row>
    <row r="9492" spans="1:14">
      <c r="A9492" s="74"/>
      <c r="D9492" s="70"/>
      <c r="N9492" s="70"/>
    </row>
    <row r="9493" spans="1:14">
      <c r="A9493" s="74"/>
      <c r="D9493" s="70"/>
      <c r="N9493" s="70"/>
    </row>
    <row r="9494" spans="1:14">
      <c r="A9494" s="74"/>
      <c r="D9494" s="70"/>
      <c r="N9494" s="70"/>
    </row>
    <row r="9495" spans="1:14">
      <c r="A9495" s="74"/>
      <c r="D9495" s="70"/>
      <c r="N9495" s="70"/>
    </row>
    <row r="9496" spans="1:14">
      <c r="A9496" s="74"/>
      <c r="D9496" s="70"/>
      <c r="N9496" s="70"/>
    </row>
    <row r="9497" spans="1:14">
      <c r="A9497" s="74"/>
      <c r="D9497" s="70"/>
      <c r="N9497" s="70"/>
    </row>
    <row r="9498" spans="1:14">
      <c r="A9498" s="74"/>
      <c r="D9498" s="70"/>
      <c r="N9498" s="70"/>
    </row>
    <row r="9499" spans="1:14">
      <c r="A9499" s="74"/>
      <c r="D9499" s="70"/>
      <c r="N9499" s="70"/>
    </row>
    <row r="9500" spans="1:14">
      <c r="A9500" s="74"/>
      <c r="D9500" s="70"/>
      <c r="N9500" s="70"/>
    </row>
    <row r="9501" spans="1:14">
      <c r="A9501" s="74"/>
      <c r="D9501" s="70"/>
      <c r="N9501" s="70"/>
    </row>
    <row r="9502" spans="1:14">
      <c r="A9502" s="74"/>
      <c r="D9502" s="70"/>
      <c r="N9502" s="70"/>
    </row>
    <row r="9503" spans="1:14">
      <c r="A9503" s="74"/>
      <c r="D9503" s="70"/>
      <c r="N9503" s="70"/>
    </row>
    <row r="9504" spans="1:14">
      <c r="A9504" s="74"/>
      <c r="D9504" s="70"/>
      <c r="N9504" s="70"/>
    </row>
    <row r="9505" spans="1:14">
      <c r="A9505" s="74"/>
      <c r="D9505" s="70"/>
      <c r="N9505" s="70"/>
    </row>
    <row r="9506" spans="1:14">
      <c r="A9506" s="74"/>
      <c r="D9506" s="70"/>
      <c r="N9506" s="70"/>
    </row>
    <row r="9507" spans="1:14">
      <c r="A9507" s="74"/>
      <c r="D9507" s="70"/>
      <c r="N9507" s="70"/>
    </row>
    <row r="9508" spans="1:14">
      <c r="A9508" s="74"/>
      <c r="D9508" s="70"/>
      <c r="N9508" s="70"/>
    </row>
    <row r="9509" spans="1:14">
      <c r="A9509" s="74"/>
      <c r="D9509" s="70"/>
      <c r="N9509" s="70"/>
    </row>
    <row r="9510" spans="1:14">
      <c r="A9510" s="74"/>
      <c r="D9510" s="70"/>
      <c r="N9510" s="70"/>
    </row>
    <row r="9511" spans="1:14">
      <c r="A9511" s="74"/>
      <c r="D9511" s="70"/>
      <c r="N9511" s="70"/>
    </row>
    <row r="9512" spans="1:14">
      <c r="A9512" s="74"/>
      <c r="D9512" s="70"/>
      <c r="N9512" s="70"/>
    </row>
    <row r="9513" spans="1:14">
      <c r="A9513" s="74"/>
      <c r="D9513" s="70"/>
      <c r="N9513" s="70"/>
    </row>
    <row r="9514" spans="1:14">
      <c r="A9514" s="74"/>
      <c r="D9514" s="70"/>
      <c r="N9514" s="70"/>
    </row>
    <row r="9515" spans="1:14">
      <c r="A9515" s="74"/>
      <c r="D9515" s="70"/>
      <c r="N9515" s="70"/>
    </row>
    <row r="9516" spans="1:14">
      <c r="A9516" s="74"/>
      <c r="D9516" s="70"/>
      <c r="N9516" s="70"/>
    </row>
    <row r="9517" spans="1:14">
      <c r="A9517" s="74"/>
      <c r="D9517" s="70"/>
      <c r="N9517" s="70"/>
    </row>
    <row r="9518" spans="1:14">
      <c r="A9518" s="74"/>
      <c r="D9518" s="70"/>
      <c r="N9518" s="70"/>
    </row>
    <row r="9519" spans="1:14">
      <c r="A9519" s="74"/>
      <c r="D9519" s="70"/>
      <c r="N9519" s="70"/>
    </row>
    <row r="9520" spans="1:14">
      <c r="A9520" s="74"/>
      <c r="D9520" s="70"/>
      <c r="N9520" s="70"/>
    </row>
    <row r="9521" spans="1:14">
      <c r="A9521" s="74"/>
      <c r="D9521" s="70"/>
      <c r="N9521" s="70"/>
    </row>
    <row r="9522" spans="1:14">
      <c r="A9522" s="74"/>
      <c r="D9522" s="70"/>
      <c r="N9522" s="70"/>
    </row>
    <row r="9523" spans="1:14">
      <c r="A9523" s="74"/>
      <c r="D9523" s="70"/>
      <c r="N9523" s="70"/>
    </row>
    <row r="9524" spans="1:14">
      <c r="A9524" s="74"/>
      <c r="D9524" s="70"/>
      <c r="N9524" s="70"/>
    </row>
    <row r="9525" spans="1:14">
      <c r="A9525" s="74"/>
      <c r="D9525" s="70"/>
      <c r="N9525" s="70"/>
    </row>
    <row r="9526" spans="1:14">
      <c r="A9526" s="74"/>
      <c r="D9526" s="70"/>
      <c r="N9526" s="70"/>
    </row>
    <row r="9527" spans="1:14">
      <c r="A9527" s="74"/>
      <c r="D9527" s="70"/>
      <c r="N9527" s="70"/>
    </row>
    <row r="9528" spans="1:14">
      <c r="A9528" s="74"/>
      <c r="D9528" s="70"/>
      <c r="N9528" s="70"/>
    </row>
    <row r="9529" spans="1:14">
      <c r="A9529" s="74"/>
      <c r="D9529" s="70"/>
      <c r="N9529" s="70"/>
    </row>
    <row r="9530" spans="1:14">
      <c r="A9530" s="74"/>
      <c r="D9530" s="70"/>
      <c r="N9530" s="70"/>
    </row>
    <row r="9531" spans="1:14">
      <c r="A9531" s="74"/>
      <c r="D9531" s="70"/>
      <c r="N9531" s="70"/>
    </row>
    <row r="9532" spans="1:14">
      <c r="A9532" s="74"/>
      <c r="D9532" s="70"/>
      <c r="N9532" s="70"/>
    </row>
    <row r="9533" spans="1:14">
      <c r="A9533" s="74"/>
      <c r="D9533" s="70"/>
      <c r="N9533" s="70"/>
    </row>
    <row r="9534" spans="1:14">
      <c r="A9534" s="74"/>
      <c r="D9534" s="70"/>
      <c r="N9534" s="70"/>
    </row>
    <row r="9535" spans="1:14">
      <c r="A9535" s="74"/>
      <c r="D9535" s="70"/>
      <c r="N9535" s="70"/>
    </row>
    <row r="9536" spans="1:14">
      <c r="A9536" s="74"/>
      <c r="D9536" s="70"/>
      <c r="N9536" s="70"/>
    </row>
    <row r="9537" spans="1:14">
      <c r="A9537" s="74"/>
      <c r="D9537" s="70"/>
      <c r="N9537" s="70"/>
    </row>
    <row r="9538" spans="1:14">
      <c r="A9538" s="74"/>
      <c r="D9538" s="70"/>
      <c r="N9538" s="70"/>
    </row>
    <row r="9539" spans="1:14">
      <c r="A9539" s="74"/>
      <c r="D9539" s="70"/>
      <c r="N9539" s="70"/>
    </row>
    <row r="9540" spans="1:14">
      <c r="A9540" s="74"/>
      <c r="D9540" s="70"/>
      <c r="N9540" s="70"/>
    </row>
    <row r="9541" spans="1:14">
      <c r="A9541" s="74"/>
      <c r="D9541" s="70"/>
      <c r="N9541" s="70"/>
    </row>
    <row r="9542" spans="1:14">
      <c r="A9542" s="74"/>
      <c r="D9542" s="70"/>
      <c r="N9542" s="70"/>
    </row>
    <row r="9543" spans="1:14">
      <c r="A9543" s="74"/>
      <c r="D9543" s="70"/>
      <c r="N9543" s="70"/>
    </row>
    <row r="9544" spans="1:14">
      <c r="A9544" s="74"/>
      <c r="D9544" s="70"/>
      <c r="N9544" s="70"/>
    </row>
    <row r="9545" spans="1:14">
      <c r="A9545" s="74"/>
      <c r="D9545" s="70"/>
      <c r="N9545" s="70"/>
    </row>
    <row r="9546" spans="1:14">
      <c r="A9546" s="74"/>
      <c r="D9546" s="70"/>
      <c r="N9546" s="70"/>
    </row>
    <row r="9547" spans="1:14">
      <c r="A9547" s="74"/>
      <c r="D9547" s="70"/>
      <c r="N9547" s="70"/>
    </row>
    <row r="9548" spans="1:14">
      <c r="A9548" s="74"/>
      <c r="D9548" s="70"/>
      <c r="N9548" s="70"/>
    </row>
    <row r="9549" spans="1:14">
      <c r="A9549" s="74"/>
      <c r="D9549" s="70"/>
      <c r="N9549" s="70"/>
    </row>
    <row r="9550" spans="1:14">
      <c r="A9550" s="74"/>
      <c r="D9550" s="70"/>
      <c r="N9550" s="70"/>
    </row>
    <row r="9551" spans="1:14">
      <c r="A9551" s="74"/>
      <c r="D9551" s="70"/>
      <c r="N9551" s="70"/>
    </row>
    <row r="9552" spans="1:14">
      <c r="A9552" s="74"/>
      <c r="D9552" s="70"/>
      <c r="N9552" s="70"/>
    </row>
    <row r="9553" spans="1:14">
      <c r="A9553" s="74"/>
      <c r="D9553" s="70"/>
      <c r="N9553" s="70"/>
    </row>
    <row r="9554" spans="1:14">
      <c r="A9554" s="74"/>
      <c r="D9554" s="70"/>
      <c r="N9554" s="70"/>
    </row>
    <row r="9555" spans="1:14">
      <c r="A9555" s="74"/>
      <c r="D9555" s="70"/>
      <c r="N9555" s="70"/>
    </row>
    <row r="9556" spans="1:14">
      <c r="A9556" s="74"/>
      <c r="D9556" s="70"/>
      <c r="N9556" s="70"/>
    </row>
    <row r="9557" spans="1:14">
      <c r="A9557" s="74"/>
      <c r="D9557" s="70"/>
      <c r="N9557" s="70"/>
    </row>
    <row r="9558" spans="1:14">
      <c r="A9558" s="74"/>
      <c r="D9558" s="70"/>
      <c r="N9558" s="70"/>
    </row>
    <row r="9559" spans="1:14">
      <c r="A9559" s="74"/>
      <c r="D9559" s="70"/>
      <c r="N9559" s="70"/>
    </row>
    <row r="9560" spans="1:14">
      <c r="A9560" s="74"/>
      <c r="D9560" s="70"/>
      <c r="N9560" s="70"/>
    </row>
    <row r="9561" spans="1:14">
      <c r="A9561" s="74"/>
      <c r="D9561" s="70"/>
      <c r="N9561" s="70"/>
    </row>
    <row r="9562" spans="1:14">
      <c r="A9562" s="74"/>
      <c r="D9562" s="70"/>
      <c r="N9562" s="70"/>
    </row>
    <row r="9563" spans="1:14">
      <c r="A9563" s="74"/>
      <c r="D9563" s="70"/>
      <c r="N9563" s="70"/>
    </row>
    <row r="9564" spans="1:14">
      <c r="A9564" s="74"/>
      <c r="D9564" s="70"/>
      <c r="N9564" s="70"/>
    </row>
    <row r="9565" spans="1:14">
      <c r="A9565" s="74"/>
      <c r="D9565" s="70"/>
      <c r="N9565" s="70"/>
    </row>
    <row r="9566" spans="1:14">
      <c r="A9566" s="74"/>
      <c r="D9566" s="70"/>
      <c r="N9566" s="70"/>
    </row>
    <row r="9567" spans="1:14">
      <c r="A9567" s="74"/>
      <c r="D9567" s="70"/>
      <c r="N9567" s="70"/>
    </row>
    <row r="9568" spans="1:14">
      <c r="A9568" s="74"/>
      <c r="D9568" s="70"/>
      <c r="N9568" s="70"/>
    </row>
    <row r="9569" spans="1:14">
      <c r="A9569" s="74"/>
      <c r="D9569" s="70"/>
      <c r="N9569" s="70"/>
    </row>
    <row r="9570" spans="1:14">
      <c r="A9570" s="74"/>
      <c r="D9570" s="70"/>
      <c r="N9570" s="70"/>
    </row>
    <row r="9571" spans="1:14">
      <c r="A9571" s="74"/>
      <c r="D9571" s="70"/>
      <c r="N9571" s="70"/>
    </row>
    <row r="9572" spans="1:14">
      <c r="A9572" s="74"/>
      <c r="D9572" s="70"/>
      <c r="N9572" s="70"/>
    </row>
    <row r="9573" spans="1:14">
      <c r="A9573" s="74"/>
      <c r="D9573" s="70"/>
      <c r="N9573" s="70"/>
    </row>
    <row r="9574" spans="1:14">
      <c r="A9574" s="74"/>
      <c r="D9574" s="70"/>
      <c r="N9574" s="70"/>
    </row>
    <row r="9575" spans="1:14">
      <c r="A9575" s="74"/>
      <c r="D9575" s="70"/>
      <c r="N9575" s="70"/>
    </row>
    <row r="9576" spans="1:14">
      <c r="A9576" s="74"/>
      <c r="D9576" s="70"/>
      <c r="N9576" s="70"/>
    </row>
    <row r="9577" spans="1:14">
      <c r="A9577" s="74"/>
      <c r="D9577" s="70"/>
      <c r="N9577" s="70"/>
    </row>
    <row r="9578" spans="1:14">
      <c r="A9578" s="74"/>
      <c r="D9578" s="70"/>
      <c r="N9578" s="70"/>
    </row>
    <row r="9579" spans="1:14">
      <c r="A9579" s="74"/>
      <c r="D9579" s="70"/>
      <c r="N9579" s="70"/>
    </row>
    <row r="9580" spans="1:14">
      <c r="A9580" s="74"/>
      <c r="D9580" s="70"/>
      <c r="N9580" s="70"/>
    </row>
    <row r="9581" spans="1:14">
      <c r="A9581" s="74"/>
      <c r="D9581" s="70"/>
      <c r="N9581" s="70"/>
    </row>
    <row r="9582" spans="1:14">
      <c r="A9582" s="74"/>
      <c r="D9582" s="70"/>
      <c r="N9582" s="70"/>
    </row>
    <row r="9583" spans="1:14">
      <c r="A9583" s="74"/>
      <c r="D9583" s="70"/>
      <c r="N9583" s="70"/>
    </row>
    <row r="9584" spans="1:14">
      <c r="A9584" s="74"/>
      <c r="D9584" s="70"/>
      <c r="N9584" s="70"/>
    </row>
    <row r="9585" spans="1:14">
      <c r="A9585" s="74"/>
      <c r="D9585" s="70"/>
      <c r="N9585" s="70"/>
    </row>
    <row r="9586" spans="1:14">
      <c r="A9586" s="74"/>
      <c r="D9586" s="70"/>
      <c r="N9586" s="70"/>
    </row>
    <row r="9587" spans="1:14">
      <c r="A9587" s="74"/>
      <c r="D9587" s="70"/>
      <c r="N9587" s="70"/>
    </row>
    <row r="9588" spans="1:14">
      <c r="A9588" s="74"/>
      <c r="D9588" s="70"/>
      <c r="N9588" s="70"/>
    </row>
    <row r="9589" spans="1:14">
      <c r="A9589" s="74"/>
      <c r="D9589" s="70"/>
      <c r="N9589" s="70"/>
    </row>
    <row r="9590" spans="1:14">
      <c r="A9590" s="74"/>
      <c r="D9590" s="70"/>
      <c r="N9590" s="70"/>
    </row>
    <row r="9591" spans="1:14">
      <c r="A9591" s="74"/>
      <c r="D9591" s="70"/>
      <c r="N9591" s="70"/>
    </row>
    <row r="9592" spans="1:14">
      <c r="A9592" s="74"/>
      <c r="D9592" s="70"/>
      <c r="N9592" s="70"/>
    </row>
    <row r="9593" spans="1:14">
      <c r="A9593" s="74"/>
      <c r="D9593" s="70"/>
      <c r="N9593" s="70"/>
    </row>
    <row r="9594" spans="1:14">
      <c r="A9594" s="74"/>
      <c r="D9594" s="70"/>
      <c r="N9594" s="70"/>
    </row>
    <row r="9595" spans="1:14">
      <c r="A9595" s="74"/>
      <c r="D9595" s="70"/>
      <c r="N9595" s="70"/>
    </row>
    <row r="9596" spans="1:14">
      <c r="A9596" s="74"/>
      <c r="D9596" s="70"/>
      <c r="N9596" s="70"/>
    </row>
    <row r="9597" spans="1:14">
      <c r="A9597" s="74"/>
      <c r="D9597" s="70"/>
      <c r="N9597" s="70"/>
    </row>
    <row r="9598" spans="1:14">
      <c r="A9598" s="74"/>
      <c r="D9598" s="70"/>
      <c r="N9598" s="70"/>
    </row>
    <row r="9599" spans="1:14">
      <c r="A9599" s="74"/>
      <c r="D9599" s="70"/>
      <c r="N9599" s="70"/>
    </row>
    <row r="9600" spans="1:14">
      <c r="A9600" s="74"/>
      <c r="D9600" s="70"/>
      <c r="N9600" s="70"/>
    </row>
    <row r="9601" spans="1:14">
      <c r="A9601" s="74"/>
      <c r="D9601" s="70"/>
      <c r="N9601" s="70"/>
    </row>
    <row r="9602" spans="1:14">
      <c r="A9602" s="74"/>
      <c r="D9602" s="70"/>
      <c r="N9602" s="70"/>
    </row>
    <row r="9603" spans="1:14">
      <c r="A9603" s="74"/>
      <c r="D9603" s="70"/>
      <c r="N9603" s="70"/>
    </row>
    <row r="9604" spans="1:14">
      <c r="A9604" s="74"/>
      <c r="D9604" s="70"/>
      <c r="N9604" s="70"/>
    </row>
    <row r="9605" spans="1:14">
      <c r="A9605" s="74"/>
      <c r="D9605" s="70"/>
      <c r="N9605" s="70"/>
    </row>
    <row r="9606" spans="1:14">
      <c r="A9606" s="74"/>
      <c r="D9606" s="70"/>
      <c r="N9606" s="70"/>
    </row>
    <row r="9607" spans="1:14">
      <c r="A9607" s="74"/>
      <c r="D9607" s="70"/>
      <c r="N9607" s="70"/>
    </row>
    <row r="9608" spans="1:14">
      <c r="A9608" s="74"/>
      <c r="D9608" s="70"/>
      <c r="N9608" s="70"/>
    </row>
    <row r="9609" spans="1:14">
      <c r="A9609" s="74"/>
      <c r="D9609" s="70"/>
      <c r="N9609" s="70"/>
    </row>
    <row r="9610" spans="1:14">
      <c r="A9610" s="74"/>
      <c r="D9610" s="70"/>
      <c r="N9610" s="70"/>
    </row>
    <row r="9611" spans="1:14">
      <c r="A9611" s="74"/>
      <c r="D9611" s="70"/>
      <c r="N9611" s="70"/>
    </row>
    <row r="9612" spans="1:14">
      <c r="A9612" s="74"/>
      <c r="D9612" s="70"/>
      <c r="N9612" s="70"/>
    </row>
    <row r="9613" spans="1:14">
      <c r="A9613" s="74"/>
      <c r="D9613" s="70"/>
      <c r="N9613" s="70"/>
    </row>
    <row r="9614" spans="1:14">
      <c r="A9614" s="74"/>
      <c r="D9614" s="70"/>
      <c r="N9614" s="70"/>
    </row>
    <row r="9615" spans="1:14">
      <c r="A9615" s="74"/>
      <c r="D9615" s="70"/>
      <c r="N9615" s="70"/>
    </row>
    <row r="9616" spans="1:14">
      <c r="A9616" s="74"/>
      <c r="D9616" s="70"/>
      <c r="N9616" s="70"/>
    </row>
    <row r="9617" spans="1:14">
      <c r="A9617" s="74"/>
      <c r="D9617" s="70"/>
      <c r="N9617" s="70"/>
    </row>
    <row r="9618" spans="1:14">
      <c r="A9618" s="74"/>
      <c r="D9618" s="70"/>
      <c r="N9618" s="70"/>
    </row>
    <row r="9619" spans="1:14">
      <c r="A9619" s="74"/>
      <c r="D9619" s="70"/>
      <c r="N9619" s="70"/>
    </row>
    <row r="9620" spans="1:14">
      <c r="A9620" s="74"/>
      <c r="D9620" s="70"/>
      <c r="N9620" s="70"/>
    </row>
    <row r="9621" spans="1:14">
      <c r="A9621" s="74"/>
      <c r="D9621" s="70"/>
      <c r="N9621" s="70"/>
    </row>
    <row r="9622" spans="1:14">
      <c r="A9622" s="74"/>
      <c r="D9622" s="70"/>
      <c r="N9622" s="70"/>
    </row>
    <row r="9623" spans="1:14">
      <c r="A9623" s="74"/>
      <c r="D9623" s="70"/>
      <c r="N9623" s="70"/>
    </row>
    <row r="9624" spans="1:14">
      <c r="A9624" s="74"/>
      <c r="D9624" s="70"/>
      <c r="N9624" s="70"/>
    </row>
    <row r="9625" spans="1:14">
      <c r="A9625" s="74"/>
      <c r="D9625" s="70"/>
      <c r="N9625" s="70"/>
    </row>
    <row r="9626" spans="1:14">
      <c r="A9626" s="74"/>
      <c r="D9626" s="70"/>
      <c r="N9626" s="70"/>
    </row>
    <row r="9627" spans="1:14">
      <c r="A9627" s="74"/>
      <c r="D9627" s="70"/>
      <c r="N9627" s="70"/>
    </row>
    <row r="9628" spans="1:14">
      <c r="A9628" s="74"/>
      <c r="D9628" s="70"/>
      <c r="N9628" s="70"/>
    </row>
    <row r="9629" spans="1:14">
      <c r="A9629" s="74"/>
      <c r="D9629" s="70"/>
      <c r="N9629" s="70"/>
    </row>
    <row r="9630" spans="1:14">
      <c r="A9630" s="74"/>
      <c r="D9630" s="70"/>
      <c r="N9630" s="70"/>
    </row>
    <row r="9631" spans="1:14">
      <c r="A9631" s="74"/>
      <c r="D9631" s="70"/>
      <c r="N9631" s="70"/>
    </row>
    <row r="9632" spans="1:14">
      <c r="A9632" s="74"/>
      <c r="D9632" s="70"/>
      <c r="N9632" s="70"/>
    </row>
    <row r="9633" spans="1:14">
      <c r="A9633" s="74"/>
      <c r="D9633" s="70"/>
      <c r="N9633" s="70"/>
    </row>
    <row r="9634" spans="1:14">
      <c r="A9634" s="74"/>
      <c r="D9634" s="70"/>
      <c r="N9634" s="70"/>
    </row>
    <row r="9635" spans="1:14">
      <c r="A9635" s="74"/>
      <c r="D9635" s="70"/>
      <c r="N9635" s="70"/>
    </row>
    <row r="9636" spans="1:14">
      <c r="A9636" s="74"/>
      <c r="D9636" s="70"/>
      <c r="N9636" s="70"/>
    </row>
    <row r="9637" spans="1:14">
      <c r="A9637" s="74"/>
      <c r="D9637" s="70"/>
      <c r="N9637" s="70"/>
    </row>
    <row r="9638" spans="1:14">
      <c r="A9638" s="74"/>
      <c r="D9638" s="70"/>
      <c r="N9638" s="70"/>
    </row>
    <row r="9639" spans="1:14">
      <c r="A9639" s="74"/>
      <c r="D9639" s="70"/>
      <c r="N9639" s="70"/>
    </row>
    <row r="9640" spans="1:14">
      <c r="A9640" s="74"/>
      <c r="D9640" s="70"/>
      <c r="N9640" s="70"/>
    </row>
    <row r="9641" spans="1:14">
      <c r="A9641" s="74"/>
      <c r="D9641" s="70"/>
      <c r="N9641" s="70"/>
    </row>
    <row r="9642" spans="1:14">
      <c r="A9642" s="74"/>
      <c r="D9642" s="70"/>
      <c r="N9642" s="70"/>
    </row>
    <row r="9643" spans="1:14">
      <c r="A9643" s="74"/>
      <c r="D9643" s="70"/>
      <c r="N9643" s="70"/>
    </row>
    <row r="9644" spans="1:14">
      <c r="A9644" s="74"/>
      <c r="D9644" s="70"/>
      <c r="N9644" s="70"/>
    </row>
    <row r="9645" spans="1:14">
      <c r="A9645" s="74"/>
      <c r="D9645" s="70"/>
      <c r="N9645" s="70"/>
    </row>
    <row r="9646" spans="1:14">
      <c r="A9646" s="74"/>
      <c r="D9646" s="70"/>
      <c r="N9646" s="70"/>
    </row>
    <row r="9647" spans="1:14">
      <c r="A9647" s="74"/>
      <c r="D9647" s="70"/>
      <c r="N9647" s="70"/>
    </row>
    <row r="9648" spans="1:14">
      <c r="A9648" s="74"/>
      <c r="D9648" s="70"/>
      <c r="N9648" s="70"/>
    </row>
    <row r="9649" spans="1:14">
      <c r="A9649" s="74"/>
      <c r="D9649" s="70"/>
      <c r="N9649" s="70"/>
    </row>
    <row r="9650" spans="1:14">
      <c r="A9650" s="74"/>
      <c r="D9650" s="70"/>
      <c r="N9650" s="70"/>
    </row>
    <row r="9651" spans="1:14">
      <c r="A9651" s="74"/>
      <c r="D9651" s="70"/>
      <c r="N9651" s="70"/>
    </row>
    <row r="9652" spans="1:14">
      <c r="A9652" s="74"/>
      <c r="D9652" s="70"/>
      <c r="N9652" s="70"/>
    </row>
    <row r="9653" spans="1:14">
      <c r="A9653" s="74"/>
      <c r="D9653" s="70"/>
      <c r="N9653" s="70"/>
    </row>
    <row r="9654" spans="1:14">
      <c r="A9654" s="74"/>
      <c r="D9654" s="70"/>
      <c r="N9654" s="70"/>
    </row>
    <row r="9655" spans="1:14">
      <c r="A9655" s="74"/>
      <c r="D9655" s="70"/>
      <c r="N9655" s="70"/>
    </row>
    <row r="9656" spans="1:14">
      <c r="A9656" s="74"/>
      <c r="D9656" s="70"/>
      <c r="N9656" s="70"/>
    </row>
    <row r="9657" spans="1:14">
      <c r="A9657" s="74"/>
      <c r="D9657" s="70"/>
      <c r="N9657" s="70"/>
    </row>
    <row r="9658" spans="1:14">
      <c r="A9658" s="74"/>
      <c r="D9658" s="70"/>
      <c r="N9658" s="70"/>
    </row>
    <row r="9659" spans="1:14">
      <c r="A9659" s="74"/>
      <c r="D9659" s="70"/>
      <c r="N9659" s="70"/>
    </row>
    <row r="9660" spans="1:14">
      <c r="A9660" s="74"/>
      <c r="D9660" s="70"/>
      <c r="N9660" s="70"/>
    </row>
    <row r="9661" spans="1:14">
      <c r="A9661" s="74"/>
      <c r="D9661" s="70"/>
      <c r="N9661" s="70"/>
    </row>
    <row r="9662" spans="1:14">
      <c r="A9662" s="74"/>
      <c r="D9662" s="70"/>
      <c r="N9662" s="70"/>
    </row>
    <row r="9663" spans="1:14">
      <c r="A9663" s="74"/>
      <c r="D9663" s="70"/>
      <c r="N9663" s="70"/>
    </row>
    <row r="9664" spans="1:14">
      <c r="A9664" s="74"/>
      <c r="D9664" s="70"/>
      <c r="N9664" s="70"/>
    </row>
    <row r="9665" spans="1:14">
      <c r="A9665" s="74"/>
      <c r="D9665" s="70"/>
      <c r="N9665" s="70"/>
    </row>
    <row r="9666" spans="1:14">
      <c r="A9666" s="74"/>
      <c r="D9666" s="70"/>
      <c r="N9666" s="70"/>
    </row>
    <row r="9667" spans="1:14">
      <c r="A9667" s="74"/>
      <c r="D9667" s="70"/>
      <c r="N9667" s="70"/>
    </row>
    <row r="9668" spans="1:14">
      <c r="A9668" s="74"/>
      <c r="D9668" s="70"/>
      <c r="N9668" s="70"/>
    </row>
    <row r="9669" spans="1:14">
      <c r="A9669" s="74"/>
      <c r="D9669" s="70"/>
      <c r="N9669" s="70"/>
    </row>
    <row r="9670" spans="1:14">
      <c r="A9670" s="74"/>
      <c r="D9670" s="70"/>
      <c r="N9670" s="70"/>
    </row>
    <row r="9671" spans="1:14">
      <c r="A9671" s="74"/>
      <c r="D9671" s="70"/>
      <c r="N9671" s="70"/>
    </row>
    <row r="9672" spans="1:14">
      <c r="A9672" s="74"/>
      <c r="D9672" s="70"/>
      <c r="N9672" s="70"/>
    </row>
    <row r="9673" spans="1:14">
      <c r="A9673" s="74"/>
      <c r="D9673" s="70"/>
      <c r="N9673" s="70"/>
    </row>
    <row r="9674" spans="1:14">
      <c r="A9674" s="74"/>
      <c r="D9674" s="70"/>
      <c r="N9674" s="70"/>
    </row>
    <row r="9675" spans="1:14">
      <c r="A9675" s="74"/>
      <c r="D9675" s="70"/>
      <c r="N9675" s="70"/>
    </row>
    <row r="9676" spans="1:14">
      <c r="A9676" s="74"/>
      <c r="D9676" s="70"/>
      <c r="N9676" s="70"/>
    </row>
    <row r="9677" spans="1:14">
      <c r="A9677" s="74"/>
      <c r="D9677" s="70"/>
      <c r="N9677" s="70"/>
    </row>
    <row r="9678" spans="1:14">
      <c r="A9678" s="74"/>
      <c r="D9678" s="70"/>
      <c r="N9678" s="70"/>
    </row>
    <row r="9679" spans="1:14">
      <c r="A9679" s="74"/>
      <c r="D9679" s="70"/>
      <c r="N9679" s="70"/>
    </row>
    <row r="9680" spans="1:14">
      <c r="A9680" s="74"/>
      <c r="D9680" s="70"/>
      <c r="N9680" s="70"/>
    </row>
    <row r="9681" spans="1:14">
      <c r="A9681" s="74"/>
      <c r="D9681" s="70"/>
      <c r="N9681" s="70"/>
    </row>
    <row r="9682" spans="1:14">
      <c r="A9682" s="74"/>
      <c r="D9682" s="70"/>
      <c r="N9682" s="70"/>
    </row>
    <row r="9683" spans="1:14">
      <c r="A9683" s="74"/>
      <c r="D9683" s="70"/>
      <c r="N9683" s="70"/>
    </row>
    <row r="9684" spans="1:14">
      <c r="A9684" s="74"/>
      <c r="D9684" s="70"/>
      <c r="N9684" s="70"/>
    </row>
    <row r="9685" spans="1:14">
      <c r="A9685" s="74"/>
      <c r="D9685" s="70"/>
      <c r="N9685" s="70"/>
    </row>
    <row r="9686" spans="1:14">
      <c r="A9686" s="74"/>
      <c r="D9686" s="70"/>
      <c r="N9686" s="70"/>
    </row>
    <row r="9687" spans="1:14">
      <c r="A9687" s="74"/>
      <c r="D9687" s="70"/>
      <c r="N9687" s="70"/>
    </row>
    <row r="9688" spans="1:14">
      <c r="A9688" s="74"/>
      <c r="D9688" s="70"/>
      <c r="N9688" s="70"/>
    </row>
    <row r="9689" spans="1:14">
      <c r="A9689" s="74"/>
      <c r="D9689" s="70"/>
      <c r="N9689" s="70"/>
    </row>
    <row r="9690" spans="1:14">
      <c r="A9690" s="74"/>
      <c r="D9690" s="70"/>
      <c r="N9690" s="70"/>
    </row>
    <row r="9691" spans="1:14">
      <c r="A9691" s="74"/>
      <c r="D9691" s="70"/>
      <c r="N9691" s="70"/>
    </row>
    <row r="9692" spans="1:14">
      <c r="A9692" s="74"/>
      <c r="D9692" s="70"/>
      <c r="N9692" s="70"/>
    </row>
    <row r="9693" spans="1:14">
      <c r="A9693" s="74"/>
      <c r="D9693" s="70"/>
      <c r="N9693" s="70"/>
    </row>
    <row r="9694" spans="1:14">
      <c r="A9694" s="74"/>
      <c r="D9694" s="70"/>
      <c r="N9694" s="70"/>
    </row>
    <row r="9695" spans="1:14">
      <c r="A9695" s="74"/>
      <c r="D9695" s="70"/>
      <c r="N9695" s="70"/>
    </row>
    <row r="9696" spans="1:14">
      <c r="A9696" s="74"/>
      <c r="D9696" s="70"/>
      <c r="N9696" s="70"/>
    </row>
    <row r="9697" spans="1:14">
      <c r="A9697" s="74"/>
      <c r="D9697" s="70"/>
      <c r="N9697" s="70"/>
    </row>
    <row r="9698" spans="1:14">
      <c r="A9698" s="74"/>
      <c r="D9698" s="70"/>
      <c r="N9698" s="70"/>
    </row>
    <row r="9699" spans="1:14">
      <c r="A9699" s="74"/>
      <c r="D9699" s="70"/>
      <c r="N9699" s="70"/>
    </row>
    <row r="9700" spans="1:14">
      <c r="A9700" s="74"/>
      <c r="D9700" s="70"/>
      <c r="N9700" s="70"/>
    </row>
    <row r="9701" spans="1:14">
      <c r="A9701" s="74"/>
      <c r="D9701" s="70"/>
      <c r="N9701" s="70"/>
    </row>
    <row r="9702" spans="1:14">
      <c r="A9702" s="74"/>
      <c r="D9702" s="70"/>
      <c r="N9702" s="70"/>
    </row>
    <row r="9703" spans="1:14">
      <c r="A9703" s="74"/>
      <c r="D9703" s="70"/>
      <c r="N9703" s="70"/>
    </row>
    <row r="9704" spans="1:14">
      <c r="A9704" s="74"/>
      <c r="D9704" s="70"/>
      <c r="N9704" s="70"/>
    </row>
    <row r="9705" spans="1:14">
      <c r="A9705" s="74"/>
      <c r="D9705" s="70"/>
      <c r="N9705" s="70"/>
    </row>
    <row r="9706" spans="1:14">
      <c r="A9706" s="74"/>
      <c r="D9706" s="70"/>
      <c r="N9706" s="70"/>
    </row>
    <row r="9707" spans="1:14">
      <c r="A9707" s="74"/>
      <c r="D9707" s="70"/>
      <c r="N9707" s="70"/>
    </row>
    <row r="9708" spans="1:14">
      <c r="A9708" s="74"/>
      <c r="D9708" s="70"/>
      <c r="N9708" s="70"/>
    </row>
    <row r="9709" spans="1:14">
      <c r="A9709" s="74"/>
      <c r="D9709" s="70"/>
      <c r="N9709" s="70"/>
    </row>
    <row r="9710" spans="1:14">
      <c r="A9710" s="74"/>
      <c r="D9710" s="70"/>
      <c r="N9710" s="70"/>
    </row>
    <row r="9711" spans="1:14">
      <c r="A9711" s="74"/>
      <c r="D9711" s="70"/>
      <c r="N9711" s="70"/>
    </row>
    <row r="9712" spans="1:14">
      <c r="A9712" s="74"/>
      <c r="D9712" s="70"/>
      <c r="N9712" s="70"/>
    </row>
    <row r="9713" spans="1:14">
      <c r="A9713" s="74"/>
      <c r="D9713" s="70"/>
      <c r="N9713" s="70"/>
    </row>
    <row r="9714" spans="1:14">
      <c r="A9714" s="74"/>
      <c r="D9714" s="70"/>
      <c r="N9714" s="70"/>
    </row>
    <row r="9715" spans="1:14">
      <c r="A9715" s="74"/>
      <c r="D9715" s="70"/>
      <c r="N9715" s="70"/>
    </row>
    <row r="9716" spans="1:14">
      <c r="A9716" s="74"/>
      <c r="D9716" s="70"/>
      <c r="N9716" s="70"/>
    </row>
    <row r="9717" spans="1:14">
      <c r="A9717" s="74"/>
      <c r="D9717" s="70"/>
      <c r="N9717" s="70"/>
    </row>
    <row r="9718" spans="1:14">
      <c r="A9718" s="74"/>
      <c r="D9718" s="70"/>
      <c r="N9718" s="70"/>
    </row>
    <row r="9719" spans="1:14">
      <c r="A9719" s="74"/>
      <c r="D9719" s="70"/>
      <c r="N9719" s="70"/>
    </row>
    <row r="9720" spans="1:14">
      <c r="A9720" s="74"/>
      <c r="D9720" s="70"/>
      <c r="N9720" s="70"/>
    </row>
    <row r="9721" spans="1:14">
      <c r="A9721" s="74"/>
      <c r="D9721" s="70"/>
      <c r="N9721" s="70"/>
    </row>
    <row r="9722" spans="1:14">
      <c r="A9722" s="74"/>
      <c r="D9722" s="70"/>
      <c r="N9722" s="70"/>
    </row>
    <row r="9723" spans="1:14">
      <c r="A9723" s="74"/>
      <c r="D9723" s="70"/>
      <c r="N9723" s="70"/>
    </row>
    <row r="9724" spans="1:14">
      <c r="A9724" s="74"/>
      <c r="D9724" s="70"/>
      <c r="N9724" s="70"/>
    </row>
    <row r="9725" spans="1:14">
      <c r="A9725" s="74"/>
      <c r="D9725" s="70"/>
      <c r="N9725" s="70"/>
    </row>
    <row r="9726" spans="1:14">
      <c r="A9726" s="74"/>
      <c r="D9726" s="70"/>
      <c r="N9726" s="70"/>
    </row>
    <row r="9727" spans="1:14">
      <c r="A9727" s="74"/>
      <c r="D9727" s="70"/>
      <c r="N9727" s="70"/>
    </row>
    <row r="9728" spans="1:14">
      <c r="A9728" s="74"/>
      <c r="D9728" s="70"/>
      <c r="N9728" s="70"/>
    </row>
    <row r="9729" spans="1:14">
      <c r="A9729" s="74"/>
      <c r="D9729" s="70"/>
      <c r="N9729" s="70"/>
    </row>
    <row r="9730" spans="1:14">
      <c r="A9730" s="74"/>
      <c r="D9730" s="70"/>
      <c r="N9730" s="70"/>
    </row>
    <row r="9731" spans="1:14">
      <c r="A9731" s="74"/>
      <c r="D9731" s="70"/>
      <c r="N9731" s="70"/>
    </row>
    <row r="9732" spans="1:14">
      <c r="A9732" s="74"/>
      <c r="D9732" s="70"/>
      <c r="N9732" s="70"/>
    </row>
    <row r="9733" spans="1:14">
      <c r="A9733" s="74"/>
      <c r="D9733" s="70"/>
      <c r="N9733" s="70"/>
    </row>
    <row r="9734" spans="1:14">
      <c r="A9734" s="74"/>
      <c r="D9734" s="70"/>
      <c r="N9734" s="70"/>
    </row>
    <row r="9735" spans="1:14">
      <c r="A9735" s="74"/>
      <c r="D9735" s="70"/>
      <c r="N9735" s="70"/>
    </row>
    <row r="9736" spans="1:14">
      <c r="A9736" s="74"/>
      <c r="D9736" s="70"/>
      <c r="N9736" s="70"/>
    </row>
    <row r="9737" spans="1:14">
      <c r="A9737" s="74"/>
      <c r="D9737" s="70"/>
      <c r="N9737" s="70"/>
    </row>
    <row r="9738" spans="1:14">
      <c r="A9738" s="74"/>
      <c r="D9738" s="70"/>
      <c r="N9738" s="70"/>
    </row>
    <row r="9739" spans="1:14">
      <c r="A9739" s="74"/>
      <c r="D9739" s="70"/>
      <c r="N9739" s="70"/>
    </row>
    <row r="9740" spans="1:14">
      <c r="A9740" s="74"/>
      <c r="D9740" s="70"/>
      <c r="N9740" s="70"/>
    </row>
    <row r="9741" spans="1:14">
      <c r="A9741" s="74"/>
      <c r="D9741" s="70"/>
      <c r="N9741" s="70"/>
    </row>
    <row r="9742" spans="1:14">
      <c r="A9742" s="74"/>
      <c r="D9742" s="70"/>
      <c r="N9742" s="70"/>
    </row>
    <row r="9743" spans="1:14">
      <c r="A9743" s="74"/>
      <c r="D9743" s="70"/>
      <c r="N9743" s="70"/>
    </row>
    <row r="9744" spans="1:14">
      <c r="A9744" s="74"/>
      <c r="D9744" s="70"/>
      <c r="N9744" s="70"/>
    </row>
    <row r="9745" spans="1:14">
      <c r="A9745" s="74"/>
      <c r="D9745" s="70"/>
      <c r="N9745" s="70"/>
    </row>
    <row r="9746" spans="1:14">
      <c r="A9746" s="74"/>
      <c r="D9746" s="70"/>
      <c r="N9746" s="70"/>
    </row>
    <row r="9747" spans="1:14">
      <c r="A9747" s="74"/>
      <c r="D9747" s="70"/>
      <c r="N9747" s="70"/>
    </row>
    <row r="9748" spans="1:14">
      <c r="A9748" s="74"/>
      <c r="D9748" s="70"/>
      <c r="N9748" s="70"/>
    </row>
    <row r="9749" spans="1:14">
      <c r="A9749" s="74"/>
      <c r="D9749" s="70"/>
      <c r="N9749" s="70"/>
    </row>
    <row r="9750" spans="1:14">
      <c r="A9750" s="74"/>
      <c r="D9750" s="70"/>
      <c r="N9750" s="70"/>
    </row>
    <row r="9751" spans="1:14">
      <c r="A9751" s="74"/>
      <c r="D9751" s="70"/>
      <c r="N9751" s="70"/>
    </row>
    <row r="9752" spans="1:14">
      <c r="A9752" s="74"/>
      <c r="D9752" s="70"/>
      <c r="N9752" s="70"/>
    </row>
    <row r="9753" spans="1:14">
      <c r="A9753" s="74"/>
      <c r="D9753" s="70"/>
      <c r="N9753" s="70"/>
    </row>
    <row r="9754" spans="1:14">
      <c r="A9754" s="74"/>
      <c r="D9754" s="70"/>
      <c r="N9754" s="70"/>
    </row>
    <row r="9755" spans="1:14">
      <c r="A9755" s="74"/>
      <c r="D9755" s="70"/>
      <c r="N9755" s="70"/>
    </row>
    <row r="9756" spans="1:14">
      <c r="A9756" s="74"/>
      <c r="D9756" s="70"/>
      <c r="N9756" s="70"/>
    </row>
    <row r="9757" spans="1:14">
      <c r="A9757" s="74"/>
      <c r="D9757" s="70"/>
      <c r="N9757" s="70"/>
    </row>
    <row r="9758" spans="1:14">
      <c r="A9758" s="74"/>
      <c r="D9758" s="70"/>
      <c r="N9758" s="70"/>
    </row>
    <row r="9759" spans="1:14">
      <c r="A9759" s="74"/>
      <c r="D9759" s="70"/>
      <c r="N9759" s="70"/>
    </row>
    <row r="9760" spans="1:14">
      <c r="A9760" s="74"/>
      <c r="D9760" s="70"/>
      <c r="N9760" s="70"/>
    </row>
    <row r="9761" spans="1:14">
      <c r="A9761" s="74"/>
      <c r="D9761" s="70"/>
      <c r="N9761" s="70"/>
    </row>
    <row r="9762" spans="1:14">
      <c r="A9762" s="74"/>
      <c r="D9762" s="70"/>
      <c r="N9762" s="70"/>
    </row>
    <row r="9763" spans="1:14">
      <c r="A9763" s="74"/>
      <c r="D9763" s="70"/>
      <c r="N9763" s="70"/>
    </row>
    <row r="9764" spans="1:14">
      <c r="A9764" s="74"/>
      <c r="D9764" s="70"/>
      <c r="N9764" s="70"/>
    </row>
    <row r="9765" spans="1:14">
      <c r="A9765" s="74"/>
      <c r="D9765" s="70"/>
      <c r="N9765" s="70"/>
    </row>
    <row r="9766" spans="1:14">
      <c r="A9766" s="74"/>
      <c r="D9766" s="70"/>
      <c r="N9766" s="70"/>
    </row>
    <row r="9767" spans="1:14">
      <c r="A9767" s="74"/>
      <c r="D9767" s="70"/>
      <c r="N9767" s="70"/>
    </row>
    <row r="9768" spans="1:14">
      <c r="A9768" s="74"/>
      <c r="D9768" s="70"/>
      <c r="N9768" s="70"/>
    </row>
    <row r="9769" spans="1:14">
      <c r="A9769" s="74"/>
      <c r="D9769" s="70"/>
      <c r="N9769" s="70"/>
    </row>
    <row r="9770" spans="1:14">
      <c r="A9770" s="74"/>
      <c r="D9770" s="70"/>
      <c r="N9770" s="70"/>
    </row>
    <row r="9771" spans="1:14">
      <c r="A9771" s="74"/>
      <c r="D9771" s="70"/>
      <c r="N9771" s="70"/>
    </row>
    <row r="9772" spans="1:14">
      <c r="A9772" s="74"/>
      <c r="D9772" s="70"/>
      <c r="N9772" s="70"/>
    </row>
    <row r="9773" spans="1:14">
      <c r="A9773" s="74"/>
      <c r="D9773" s="70"/>
      <c r="N9773" s="70"/>
    </row>
    <row r="9774" spans="1:14">
      <c r="A9774" s="74"/>
      <c r="D9774" s="70"/>
      <c r="N9774" s="70"/>
    </row>
    <row r="9775" spans="1:14">
      <c r="A9775" s="74"/>
      <c r="D9775" s="70"/>
      <c r="N9775" s="70"/>
    </row>
    <row r="9776" spans="1:14">
      <c r="A9776" s="74"/>
      <c r="D9776" s="70"/>
      <c r="N9776" s="70"/>
    </row>
    <row r="9777" spans="1:14">
      <c r="A9777" s="74"/>
      <c r="D9777" s="70"/>
      <c r="N9777" s="70"/>
    </row>
    <row r="9778" spans="1:14">
      <c r="A9778" s="74"/>
      <c r="D9778" s="70"/>
      <c r="N9778" s="70"/>
    </row>
    <row r="9779" spans="1:14">
      <c r="A9779" s="74"/>
      <c r="D9779" s="70"/>
      <c r="N9779" s="70"/>
    </row>
    <row r="9780" spans="1:14">
      <c r="A9780" s="74"/>
      <c r="D9780" s="70"/>
      <c r="N9780" s="70"/>
    </row>
    <row r="9781" spans="1:14">
      <c r="A9781" s="74"/>
      <c r="D9781" s="70"/>
      <c r="N9781" s="70"/>
    </row>
    <row r="9782" spans="1:14">
      <c r="A9782" s="74"/>
      <c r="D9782" s="70"/>
      <c r="N9782" s="70"/>
    </row>
    <row r="9783" spans="1:14">
      <c r="A9783" s="74"/>
      <c r="D9783" s="70"/>
      <c r="N9783" s="70"/>
    </row>
    <row r="9784" spans="1:14">
      <c r="A9784" s="74"/>
      <c r="D9784" s="70"/>
      <c r="N9784" s="70"/>
    </row>
    <row r="9785" spans="1:14">
      <c r="A9785" s="74"/>
      <c r="D9785" s="70"/>
      <c r="N9785" s="70"/>
    </row>
    <row r="9786" spans="1:14">
      <c r="A9786" s="74"/>
      <c r="D9786" s="70"/>
      <c r="N9786" s="70"/>
    </row>
    <row r="9787" spans="1:14">
      <c r="A9787" s="74"/>
      <c r="D9787" s="70"/>
      <c r="N9787" s="70"/>
    </row>
    <row r="9788" spans="1:14">
      <c r="A9788" s="74"/>
      <c r="D9788" s="70"/>
      <c r="N9788" s="70"/>
    </row>
    <row r="9789" spans="1:14">
      <c r="A9789" s="74"/>
      <c r="D9789" s="70"/>
      <c r="N9789" s="70"/>
    </row>
    <row r="9790" spans="1:14">
      <c r="A9790" s="74"/>
      <c r="D9790" s="70"/>
      <c r="N9790" s="70"/>
    </row>
    <row r="9791" spans="1:14">
      <c r="A9791" s="74"/>
      <c r="D9791" s="70"/>
      <c r="N9791" s="70"/>
    </row>
    <row r="9792" spans="1:14">
      <c r="A9792" s="74"/>
      <c r="D9792" s="70"/>
      <c r="N9792" s="70"/>
    </row>
    <row r="9793" spans="1:14">
      <c r="A9793" s="74"/>
      <c r="D9793" s="70"/>
      <c r="N9793" s="70"/>
    </row>
    <row r="9794" spans="1:14">
      <c r="A9794" s="74"/>
      <c r="D9794" s="70"/>
      <c r="N9794" s="70"/>
    </row>
    <row r="9795" spans="1:14">
      <c r="A9795" s="74"/>
      <c r="D9795" s="70"/>
      <c r="N9795" s="70"/>
    </row>
    <row r="9796" spans="1:14">
      <c r="A9796" s="74"/>
      <c r="D9796" s="70"/>
      <c r="N9796" s="70"/>
    </row>
    <row r="9797" spans="1:14">
      <c r="A9797" s="74"/>
      <c r="D9797" s="70"/>
      <c r="N9797" s="70"/>
    </row>
    <row r="9798" spans="1:14">
      <c r="A9798" s="74"/>
      <c r="D9798" s="70"/>
      <c r="N9798" s="70"/>
    </row>
    <row r="9799" spans="1:14">
      <c r="A9799" s="74"/>
      <c r="D9799" s="70"/>
      <c r="N9799" s="70"/>
    </row>
    <row r="9800" spans="1:14">
      <c r="A9800" s="74"/>
      <c r="D9800" s="70"/>
      <c r="N9800" s="70"/>
    </row>
    <row r="9801" spans="1:14">
      <c r="A9801" s="74"/>
      <c r="D9801" s="70"/>
      <c r="N9801" s="70"/>
    </row>
    <row r="9802" spans="1:14">
      <c r="A9802" s="74"/>
      <c r="D9802" s="70"/>
      <c r="N9802" s="70"/>
    </row>
    <row r="9803" spans="1:14">
      <c r="A9803" s="74"/>
      <c r="D9803" s="70"/>
      <c r="N9803" s="70"/>
    </row>
    <row r="9804" spans="1:14">
      <c r="A9804" s="74"/>
      <c r="D9804" s="70"/>
      <c r="N9804" s="70"/>
    </row>
    <row r="9805" spans="1:14">
      <c r="A9805" s="74"/>
      <c r="D9805" s="70"/>
      <c r="N9805" s="70"/>
    </row>
    <row r="9806" spans="1:14">
      <c r="A9806" s="74"/>
      <c r="D9806" s="70"/>
      <c r="N9806" s="70"/>
    </row>
    <row r="9807" spans="1:14">
      <c r="A9807" s="74"/>
      <c r="D9807" s="70"/>
      <c r="N9807" s="70"/>
    </row>
    <row r="9808" spans="1:14">
      <c r="A9808" s="74"/>
      <c r="D9808" s="70"/>
      <c r="N9808" s="70"/>
    </row>
    <row r="9809" spans="1:14">
      <c r="A9809" s="74"/>
      <c r="D9809" s="70"/>
      <c r="N9809" s="70"/>
    </row>
    <row r="9810" spans="1:14">
      <c r="A9810" s="74"/>
      <c r="D9810" s="70"/>
      <c r="N9810" s="70"/>
    </row>
    <row r="9811" spans="1:14">
      <c r="A9811" s="74"/>
      <c r="D9811" s="70"/>
      <c r="N9811" s="70"/>
    </row>
    <row r="9812" spans="1:14">
      <c r="A9812" s="74"/>
      <c r="D9812" s="70"/>
      <c r="N9812" s="70"/>
    </row>
    <row r="9813" spans="1:14">
      <c r="A9813" s="74"/>
      <c r="D9813" s="70"/>
      <c r="N9813" s="70"/>
    </row>
    <row r="9814" spans="1:14">
      <c r="A9814" s="74"/>
      <c r="D9814" s="70"/>
      <c r="N9814" s="70"/>
    </row>
    <row r="9815" spans="1:14">
      <c r="A9815" s="74"/>
      <c r="D9815" s="70"/>
      <c r="N9815" s="70"/>
    </row>
    <row r="9816" spans="1:14">
      <c r="A9816" s="74"/>
      <c r="D9816" s="70"/>
      <c r="N9816" s="70"/>
    </row>
    <row r="9817" spans="1:14">
      <c r="A9817" s="74"/>
      <c r="D9817" s="70"/>
      <c r="N9817" s="70"/>
    </row>
    <row r="9818" spans="1:14">
      <c r="A9818" s="74"/>
      <c r="D9818" s="70"/>
      <c r="N9818" s="70"/>
    </row>
    <row r="9819" spans="1:14">
      <c r="A9819" s="74"/>
      <c r="D9819" s="70"/>
      <c r="N9819" s="70"/>
    </row>
    <row r="9820" spans="1:14">
      <c r="A9820" s="74"/>
      <c r="D9820" s="70"/>
      <c r="N9820" s="70"/>
    </row>
    <row r="9821" spans="1:14">
      <c r="A9821" s="74"/>
      <c r="D9821" s="70"/>
      <c r="N9821" s="70"/>
    </row>
    <row r="9822" spans="1:14">
      <c r="A9822" s="74"/>
      <c r="D9822" s="70"/>
      <c r="N9822" s="70"/>
    </row>
    <row r="9823" spans="1:14">
      <c r="A9823" s="74"/>
      <c r="D9823" s="70"/>
      <c r="N9823" s="70"/>
    </row>
    <row r="9824" spans="1:14">
      <c r="A9824" s="74"/>
      <c r="D9824" s="70"/>
      <c r="N9824" s="70"/>
    </row>
    <row r="9825" spans="1:14">
      <c r="A9825" s="74"/>
      <c r="D9825" s="70"/>
      <c r="N9825" s="70"/>
    </row>
    <row r="9826" spans="1:14">
      <c r="A9826" s="74"/>
      <c r="D9826" s="70"/>
      <c r="N9826" s="70"/>
    </row>
    <row r="9827" spans="1:14">
      <c r="A9827" s="74"/>
      <c r="D9827" s="70"/>
      <c r="N9827" s="70"/>
    </row>
    <row r="9828" spans="1:14">
      <c r="A9828" s="74"/>
      <c r="D9828" s="70"/>
      <c r="N9828" s="70"/>
    </row>
    <row r="9829" spans="1:14">
      <c r="A9829" s="74"/>
      <c r="D9829" s="70"/>
      <c r="N9829" s="70"/>
    </row>
    <row r="9830" spans="1:14">
      <c r="A9830" s="74"/>
      <c r="D9830" s="70"/>
      <c r="N9830" s="70"/>
    </row>
    <row r="9831" spans="1:14">
      <c r="A9831" s="74"/>
      <c r="D9831" s="70"/>
      <c r="N9831" s="70"/>
    </row>
    <row r="9832" spans="1:14">
      <c r="A9832" s="74"/>
      <c r="D9832" s="70"/>
      <c r="N9832" s="70"/>
    </row>
    <row r="9833" spans="1:14">
      <c r="A9833" s="74"/>
      <c r="D9833" s="70"/>
      <c r="N9833" s="70"/>
    </row>
    <row r="9834" spans="1:14">
      <c r="A9834" s="74"/>
      <c r="D9834" s="70"/>
      <c r="N9834" s="70"/>
    </row>
    <row r="9835" spans="1:14">
      <c r="A9835" s="74"/>
      <c r="D9835" s="70"/>
      <c r="N9835" s="70"/>
    </row>
    <row r="9836" spans="1:14">
      <c r="A9836" s="74"/>
      <c r="D9836" s="70"/>
      <c r="N9836" s="70"/>
    </row>
    <row r="9837" spans="1:14">
      <c r="A9837" s="74"/>
      <c r="D9837" s="70"/>
      <c r="N9837" s="70"/>
    </row>
    <row r="9838" spans="1:14">
      <c r="A9838" s="74"/>
      <c r="D9838" s="70"/>
      <c r="N9838" s="70"/>
    </row>
    <row r="9839" spans="1:14">
      <c r="A9839" s="74"/>
      <c r="D9839" s="70"/>
      <c r="N9839" s="70"/>
    </row>
    <row r="9840" spans="1:14">
      <c r="A9840" s="74"/>
      <c r="D9840" s="70"/>
      <c r="N9840" s="70"/>
    </row>
    <row r="9841" spans="1:14">
      <c r="A9841" s="74"/>
      <c r="D9841" s="70"/>
      <c r="N9841" s="70"/>
    </row>
    <row r="9842" spans="1:14">
      <c r="A9842" s="74"/>
      <c r="D9842" s="70"/>
      <c r="N9842" s="70"/>
    </row>
    <row r="9843" spans="1:14">
      <c r="A9843" s="74"/>
      <c r="D9843" s="70"/>
      <c r="N9843" s="70"/>
    </row>
    <row r="9844" spans="1:14">
      <c r="A9844" s="74"/>
      <c r="D9844" s="70"/>
      <c r="N9844" s="70"/>
    </row>
    <row r="9845" spans="1:14">
      <c r="A9845" s="74"/>
      <c r="D9845" s="70"/>
      <c r="N9845" s="70"/>
    </row>
    <row r="9846" spans="1:14">
      <c r="A9846" s="74"/>
      <c r="D9846" s="70"/>
      <c r="N9846" s="70"/>
    </row>
    <row r="9847" spans="1:14">
      <c r="A9847" s="74"/>
      <c r="D9847" s="70"/>
      <c r="N9847" s="70"/>
    </row>
    <row r="9848" spans="1:14">
      <c r="A9848" s="74"/>
      <c r="D9848" s="70"/>
      <c r="N9848" s="70"/>
    </row>
    <row r="9849" spans="1:14">
      <c r="A9849" s="74"/>
      <c r="D9849" s="70"/>
      <c r="N9849" s="70"/>
    </row>
    <row r="9850" spans="1:14">
      <c r="A9850" s="74"/>
      <c r="D9850" s="70"/>
      <c r="N9850" s="70"/>
    </row>
    <row r="9851" spans="1:14">
      <c r="A9851" s="74"/>
      <c r="D9851" s="70"/>
      <c r="N9851" s="70"/>
    </row>
    <row r="9852" spans="1:14">
      <c r="A9852" s="74"/>
      <c r="D9852" s="70"/>
      <c r="N9852" s="70"/>
    </row>
    <row r="9853" spans="1:14">
      <c r="A9853" s="74"/>
      <c r="D9853" s="70"/>
      <c r="N9853" s="70"/>
    </row>
    <row r="9854" spans="1:14">
      <c r="A9854" s="74"/>
      <c r="D9854" s="70"/>
      <c r="N9854" s="70"/>
    </row>
    <row r="9855" spans="1:14">
      <c r="A9855" s="74"/>
      <c r="D9855" s="70"/>
      <c r="N9855" s="70"/>
    </row>
    <row r="9856" spans="1:14">
      <c r="A9856" s="74"/>
      <c r="D9856" s="70"/>
      <c r="N9856" s="70"/>
    </row>
    <row r="9857" spans="1:14">
      <c r="A9857" s="74"/>
      <c r="D9857" s="70"/>
      <c r="N9857" s="70"/>
    </row>
    <row r="9858" spans="1:14">
      <c r="A9858" s="74"/>
      <c r="D9858" s="70"/>
      <c r="N9858" s="70"/>
    </row>
    <row r="9859" spans="1:14">
      <c r="A9859" s="74"/>
      <c r="D9859" s="70"/>
      <c r="N9859" s="70"/>
    </row>
    <row r="9860" spans="1:14">
      <c r="A9860" s="74"/>
      <c r="D9860" s="70"/>
      <c r="N9860" s="70"/>
    </row>
    <row r="9861" spans="1:14">
      <c r="A9861" s="74"/>
      <c r="D9861" s="70"/>
      <c r="N9861" s="70"/>
    </row>
    <row r="9862" spans="1:14">
      <c r="A9862" s="74"/>
      <c r="D9862" s="70"/>
      <c r="N9862" s="70"/>
    </row>
    <row r="9863" spans="1:14">
      <c r="A9863" s="74"/>
      <c r="D9863" s="70"/>
      <c r="N9863" s="70"/>
    </row>
    <row r="9864" spans="1:14">
      <c r="A9864" s="74"/>
      <c r="D9864" s="70"/>
      <c r="N9864" s="70"/>
    </row>
    <row r="9865" spans="1:14">
      <c r="A9865" s="74"/>
      <c r="D9865" s="70"/>
      <c r="N9865" s="70"/>
    </row>
    <row r="9866" spans="1:14">
      <c r="A9866" s="74"/>
      <c r="D9866" s="70"/>
      <c r="N9866" s="70"/>
    </row>
    <row r="9867" spans="1:14">
      <c r="A9867" s="74"/>
      <c r="D9867" s="70"/>
      <c r="N9867" s="70"/>
    </row>
    <row r="9868" spans="1:14">
      <c r="A9868" s="74"/>
      <c r="D9868" s="70"/>
      <c r="N9868" s="70"/>
    </row>
    <row r="9869" spans="1:14">
      <c r="A9869" s="74"/>
      <c r="D9869" s="70"/>
      <c r="N9869" s="70"/>
    </row>
    <row r="9870" spans="1:14">
      <c r="A9870" s="74"/>
      <c r="D9870" s="70"/>
      <c r="N9870" s="70"/>
    </row>
    <row r="9871" spans="1:14">
      <c r="A9871" s="74"/>
      <c r="D9871" s="70"/>
      <c r="N9871" s="70"/>
    </row>
    <row r="9872" spans="1:14">
      <c r="A9872" s="74"/>
      <c r="D9872" s="70"/>
      <c r="N9872" s="70"/>
    </row>
    <row r="9873" spans="1:14">
      <c r="A9873" s="74"/>
      <c r="D9873" s="70"/>
      <c r="N9873" s="70"/>
    </row>
    <row r="9874" spans="1:14">
      <c r="A9874" s="74"/>
      <c r="D9874" s="70"/>
      <c r="N9874" s="70"/>
    </row>
    <row r="9875" spans="1:14">
      <c r="A9875" s="74"/>
      <c r="D9875" s="70"/>
      <c r="N9875" s="70"/>
    </row>
    <row r="9876" spans="1:14">
      <c r="A9876" s="74"/>
      <c r="D9876" s="70"/>
      <c r="N9876" s="70"/>
    </row>
    <row r="9877" spans="1:14">
      <c r="A9877" s="74"/>
      <c r="D9877" s="70"/>
      <c r="N9877" s="70"/>
    </row>
    <row r="9878" spans="1:14">
      <c r="A9878" s="74"/>
      <c r="D9878" s="70"/>
      <c r="N9878" s="70"/>
    </row>
    <row r="9879" spans="1:14">
      <c r="A9879" s="74"/>
      <c r="D9879" s="70"/>
      <c r="N9879" s="70"/>
    </row>
    <row r="9880" spans="1:14">
      <c r="A9880" s="74"/>
      <c r="D9880" s="70"/>
      <c r="N9880" s="70"/>
    </row>
    <row r="9881" spans="1:14">
      <c r="A9881" s="74"/>
      <c r="D9881" s="70"/>
      <c r="N9881" s="70"/>
    </row>
    <row r="9882" spans="1:14">
      <c r="A9882" s="74"/>
      <c r="D9882" s="70"/>
      <c r="N9882" s="70"/>
    </row>
    <row r="9883" spans="1:14">
      <c r="A9883" s="74"/>
      <c r="D9883" s="70"/>
      <c r="N9883" s="70"/>
    </row>
    <row r="9884" spans="1:14">
      <c r="A9884" s="74"/>
      <c r="D9884" s="70"/>
      <c r="N9884" s="70"/>
    </row>
    <row r="9885" spans="1:14">
      <c r="A9885" s="74"/>
      <c r="D9885" s="70"/>
      <c r="N9885" s="70"/>
    </row>
    <row r="9886" spans="1:14">
      <c r="A9886" s="74"/>
      <c r="D9886" s="70"/>
      <c r="N9886" s="70"/>
    </row>
    <row r="9887" spans="1:14">
      <c r="A9887" s="74"/>
      <c r="D9887" s="70"/>
      <c r="N9887" s="70"/>
    </row>
    <row r="9888" spans="1:14">
      <c r="A9888" s="74"/>
      <c r="D9888" s="70"/>
      <c r="N9888" s="70"/>
    </row>
    <row r="9889" spans="1:14">
      <c r="A9889" s="74"/>
      <c r="D9889" s="70"/>
      <c r="N9889" s="70"/>
    </row>
    <row r="9890" spans="1:14">
      <c r="A9890" s="74"/>
      <c r="D9890" s="70"/>
      <c r="N9890" s="70"/>
    </row>
    <row r="9891" spans="1:14">
      <c r="A9891" s="74"/>
      <c r="D9891" s="70"/>
      <c r="N9891" s="70"/>
    </row>
    <row r="9892" spans="1:14">
      <c r="A9892" s="74"/>
      <c r="D9892" s="70"/>
      <c r="N9892" s="70"/>
    </row>
    <row r="9893" spans="1:14">
      <c r="A9893" s="74"/>
      <c r="D9893" s="70"/>
      <c r="N9893" s="70"/>
    </row>
    <row r="9894" spans="1:14">
      <c r="A9894" s="74"/>
      <c r="D9894" s="70"/>
      <c r="N9894" s="70"/>
    </row>
    <row r="9895" spans="1:14">
      <c r="A9895" s="74"/>
      <c r="D9895" s="70"/>
      <c r="N9895" s="70"/>
    </row>
    <row r="9896" spans="1:14">
      <c r="A9896" s="74"/>
      <c r="D9896" s="70"/>
      <c r="N9896" s="70"/>
    </row>
    <row r="9897" spans="1:14">
      <c r="A9897" s="74"/>
      <c r="D9897" s="70"/>
      <c r="N9897" s="70"/>
    </row>
    <row r="9898" spans="1:14">
      <c r="A9898" s="74"/>
      <c r="D9898" s="70"/>
      <c r="N9898" s="70"/>
    </row>
    <row r="9899" spans="1:14">
      <c r="A9899" s="74"/>
      <c r="D9899" s="70"/>
      <c r="N9899" s="70"/>
    </row>
    <row r="9900" spans="1:14">
      <c r="A9900" s="74"/>
      <c r="D9900" s="70"/>
      <c r="N9900" s="70"/>
    </row>
    <row r="9901" spans="1:14">
      <c r="A9901" s="74"/>
      <c r="D9901" s="70"/>
      <c r="N9901" s="70"/>
    </row>
    <row r="9902" spans="1:14">
      <c r="A9902" s="74"/>
      <c r="D9902" s="70"/>
      <c r="N9902" s="70"/>
    </row>
    <row r="9903" spans="1:14">
      <c r="A9903" s="74"/>
      <c r="D9903" s="70"/>
      <c r="N9903" s="70"/>
    </row>
    <row r="9904" spans="1:14">
      <c r="A9904" s="74"/>
      <c r="D9904" s="70"/>
      <c r="N9904" s="70"/>
    </row>
    <row r="9905" spans="1:14">
      <c r="A9905" s="74"/>
      <c r="D9905" s="70"/>
      <c r="N9905" s="70"/>
    </row>
    <row r="9906" spans="1:14">
      <c r="A9906" s="74"/>
      <c r="D9906" s="70"/>
      <c r="N9906" s="70"/>
    </row>
    <row r="9907" spans="1:14">
      <c r="A9907" s="74"/>
      <c r="D9907" s="70"/>
      <c r="N9907" s="70"/>
    </row>
    <row r="9908" spans="1:14">
      <c r="A9908" s="74"/>
      <c r="D9908" s="70"/>
      <c r="N9908" s="70"/>
    </row>
    <row r="9909" spans="1:14">
      <c r="A9909" s="74"/>
      <c r="D9909" s="70"/>
      <c r="N9909" s="70"/>
    </row>
    <row r="9910" spans="1:14">
      <c r="A9910" s="74"/>
      <c r="D9910" s="70"/>
      <c r="N9910" s="70"/>
    </row>
    <row r="9911" spans="1:14">
      <c r="A9911" s="74"/>
      <c r="D9911" s="70"/>
      <c r="N9911" s="70"/>
    </row>
    <row r="9912" spans="1:14">
      <c r="A9912" s="74"/>
      <c r="D9912" s="70"/>
      <c r="N9912" s="70"/>
    </row>
    <row r="9913" spans="1:14">
      <c r="A9913" s="74"/>
      <c r="D9913" s="70"/>
      <c r="N9913" s="70"/>
    </row>
    <row r="9914" spans="1:14">
      <c r="A9914" s="74"/>
      <c r="D9914" s="70"/>
      <c r="N9914" s="70"/>
    </row>
    <row r="9915" spans="1:14">
      <c r="A9915" s="74"/>
      <c r="D9915" s="70"/>
      <c r="N9915" s="70"/>
    </row>
    <row r="9916" spans="1:14">
      <c r="A9916" s="74"/>
      <c r="D9916" s="70"/>
      <c r="N9916" s="70"/>
    </row>
    <row r="9917" spans="1:14">
      <c r="A9917" s="74"/>
      <c r="D9917" s="70"/>
      <c r="N9917" s="70"/>
    </row>
    <row r="9918" spans="1:14">
      <c r="A9918" s="74"/>
      <c r="D9918" s="70"/>
      <c r="N9918" s="70"/>
    </row>
    <row r="9919" spans="1:14">
      <c r="A9919" s="74"/>
      <c r="D9919" s="70"/>
      <c r="N9919" s="70"/>
    </row>
    <row r="9920" spans="1:14">
      <c r="A9920" s="74"/>
      <c r="D9920" s="70"/>
      <c r="N9920" s="70"/>
    </row>
    <row r="9921" spans="1:14">
      <c r="A9921" s="74"/>
      <c r="D9921" s="70"/>
      <c r="N9921" s="70"/>
    </row>
    <row r="9922" spans="1:14">
      <c r="A9922" s="74"/>
      <c r="D9922" s="70"/>
      <c r="N9922" s="70"/>
    </row>
    <row r="9923" spans="1:14">
      <c r="A9923" s="74"/>
      <c r="D9923" s="70"/>
      <c r="N9923" s="70"/>
    </row>
    <row r="9924" spans="1:14">
      <c r="A9924" s="74"/>
      <c r="D9924" s="70"/>
      <c r="N9924" s="70"/>
    </row>
    <row r="9925" spans="1:14">
      <c r="A9925" s="74"/>
      <c r="D9925" s="70"/>
      <c r="N9925" s="70"/>
    </row>
    <row r="9926" spans="1:14">
      <c r="A9926" s="74"/>
      <c r="D9926" s="70"/>
      <c r="N9926" s="70"/>
    </row>
    <row r="9927" spans="1:14">
      <c r="A9927" s="74"/>
      <c r="D9927" s="70"/>
      <c r="N9927" s="70"/>
    </row>
    <row r="9928" spans="1:14">
      <c r="A9928" s="74"/>
      <c r="D9928" s="70"/>
      <c r="N9928" s="70"/>
    </row>
    <row r="9929" spans="1:14">
      <c r="A9929" s="74"/>
      <c r="D9929" s="70"/>
      <c r="N9929" s="70"/>
    </row>
    <row r="9930" spans="1:14">
      <c r="A9930" s="74"/>
      <c r="D9930" s="70"/>
      <c r="N9930" s="70"/>
    </row>
    <row r="9931" spans="1:14">
      <c r="A9931" s="74"/>
      <c r="D9931" s="70"/>
      <c r="N9931" s="70"/>
    </row>
    <row r="9932" spans="1:14">
      <c r="A9932" s="74"/>
      <c r="D9932" s="70"/>
      <c r="N9932" s="70"/>
    </row>
    <row r="9933" spans="1:14">
      <c r="A9933" s="74"/>
      <c r="D9933" s="70"/>
      <c r="N9933" s="70"/>
    </row>
    <row r="9934" spans="1:14">
      <c r="A9934" s="74"/>
      <c r="D9934" s="70"/>
      <c r="N9934" s="70"/>
    </row>
    <row r="9935" spans="1:14">
      <c r="A9935" s="74"/>
      <c r="D9935" s="70"/>
      <c r="N9935" s="70"/>
    </row>
    <row r="9936" spans="1:14">
      <c r="A9936" s="74"/>
      <c r="D9936" s="70"/>
      <c r="N9936" s="70"/>
    </row>
    <row r="9937" spans="1:14">
      <c r="A9937" s="74"/>
      <c r="D9937" s="70"/>
      <c r="N9937" s="70"/>
    </row>
    <row r="9938" spans="1:14">
      <c r="A9938" s="74"/>
      <c r="D9938" s="70"/>
      <c r="N9938" s="70"/>
    </row>
    <row r="9939" spans="1:14">
      <c r="A9939" s="74"/>
      <c r="D9939" s="70"/>
      <c r="N9939" s="70"/>
    </row>
    <row r="9940" spans="1:14">
      <c r="A9940" s="74"/>
      <c r="D9940" s="70"/>
      <c r="N9940" s="70"/>
    </row>
    <row r="9941" spans="1:14">
      <c r="A9941" s="74"/>
      <c r="D9941" s="70"/>
      <c r="N9941" s="70"/>
    </row>
    <row r="9942" spans="1:14">
      <c r="A9942" s="74"/>
      <c r="D9942" s="70"/>
      <c r="N9942" s="70"/>
    </row>
    <row r="9943" spans="1:14">
      <c r="A9943" s="74"/>
      <c r="D9943" s="70"/>
      <c r="N9943" s="70"/>
    </row>
    <row r="9944" spans="1:14">
      <c r="A9944" s="74"/>
      <c r="D9944" s="70"/>
      <c r="N9944" s="70"/>
    </row>
    <row r="9945" spans="1:14">
      <c r="A9945" s="74"/>
      <c r="D9945" s="70"/>
      <c r="N9945" s="70"/>
    </row>
    <row r="9946" spans="1:14">
      <c r="A9946" s="74"/>
      <c r="D9946" s="70"/>
      <c r="N9946" s="70"/>
    </row>
    <row r="9947" spans="1:14">
      <c r="A9947" s="74"/>
      <c r="D9947" s="70"/>
      <c r="N9947" s="70"/>
    </row>
    <row r="9948" spans="1:14">
      <c r="A9948" s="74"/>
      <c r="D9948" s="70"/>
      <c r="N9948" s="70"/>
    </row>
    <row r="9949" spans="1:14">
      <c r="A9949" s="74"/>
      <c r="D9949" s="70"/>
      <c r="N9949" s="70"/>
    </row>
    <row r="9950" spans="1:14">
      <c r="A9950" s="74"/>
      <c r="D9950" s="70"/>
      <c r="N9950" s="70"/>
    </row>
    <row r="9951" spans="1:14">
      <c r="A9951" s="74"/>
      <c r="D9951" s="70"/>
      <c r="N9951" s="70"/>
    </row>
    <row r="9952" spans="1:14">
      <c r="A9952" s="74"/>
      <c r="D9952" s="70"/>
      <c r="N9952" s="70"/>
    </row>
    <row r="9953" spans="1:14">
      <c r="A9953" s="74"/>
      <c r="D9953" s="70"/>
      <c r="N9953" s="70"/>
    </row>
    <row r="9954" spans="1:14">
      <c r="A9954" s="74"/>
      <c r="D9954" s="70"/>
      <c r="N9954" s="70"/>
    </row>
    <row r="9955" spans="1:14">
      <c r="A9955" s="74"/>
      <c r="D9955" s="70"/>
      <c r="N9955" s="70"/>
    </row>
    <row r="9956" spans="1:14">
      <c r="A9956" s="74"/>
      <c r="D9956" s="70"/>
      <c r="N9956" s="70"/>
    </row>
    <row r="9957" spans="1:14">
      <c r="A9957" s="74"/>
      <c r="D9957" s="70"/>
      <c r="N9957" s="70"/>
    </row>
    <row r="9958" spans="1:14">
      <c r="A9958" s="74"/>
      <c r="D9958" s="70"/>
      <c r="N9958" s="70"/>
    </row>
    <row r="9959" spans="1:14">
      <c r="A9959" s="74"/>
      <c r="D9959" s="70"/>
      <c r="N9959" s="70"/>
    </row>
    <row r="9960" spans="1:14">
      <c r="A9960" s="74"/>
      <c r="D9960" s="70"/>
      <c r="N9960" s="70"/>
    </row>
    <row r="9961" spans="1:14">
      <c r="A9961" s="74"/>
      <c r="D9961" s="70"/>
      <c r="N9961" s="70"/>
    </row>
    <row r="9962" spans="1:14">
      <c r="A9962" s="74"/>
      <c r="D9962" s="70"/>
      <c r="N9962" s="70"/>
    </row>
    <row r="9963" spans="1:14">
      <c r="A9963" s="74"/>
      <c r="D9963" s="70"/>
      <c r="N9963" s="70"/>
    </row>
    <row r="9964" spans="1:14">
      <c r="A9964" s="74"/>
      <c r="D9964" s="70"/>
      <c r="N9964" s="70"/>
    </row>
    <row r="9965" spans="1:14">
      <c r="A9965" s="74"/>
      <c r="D9965" s="70"/>
      <c r="N9965" s="70"/>
    </row>
    <row r="9966" spans="1:14">
      <c r="A9966" s="74"/>
      <c r="D9966" s="70"/>
      <c r="N9966" s="70"/>
    </row>
    <row r="9967" spans="1:14">
      <c r="A9967" s="74"/>
      <c r="D9967" s="70"/>
      <c r="N9967" s="70"/>
    </row>
    <row r="9968" spans="1:14">
      <c r="A9968" s="74"/>
      <c r="D9968" s="70"/>
      <c r="N9968" s="70"/>
    </row>
    <row r="9969" spans="1:14">
      <c r="A9969" s="74"/>
      <c r="D9969" s="70"/>
      <c r="N9969" s="70"/>
    </row>
    <row r="9970" spans="1:14">
      <c r="A9970" s="74"/>
      <c r="D9970" s="70"/>
      <c r="N9970" s="70"/>
    </row>
    <row r="9971" spans="1:14">
      <c r="A9971" s="74"/>
      <c r="D9971" s="70"/>
      <c r="N9971" s="70"/>
    </row>
    <row r="9972" spans="1:14">
      <c r="A9972" s="74"/>
      <c r="D9972" s="70"/>
      <c r="N9972" s="70"/>
    </row>
    <row r="9973" spans="1:14">
      <c r="A9973" s="74"/>
      <c r="D9973" s="70"/>
      <c r="N9973" s="70"/>
    </row>
    <row r="9974" spans="1:14">
      <c r="A9974" s="74"/>
      <c r="D9974" s="70"/>
      <c r="N9974" s="70"/>
    </row>
    <row r="9975" spans="1:14">
      <c r="A9975" s="74"/>
      <c r="D9975" s="70"/>
      <c r="N9975" s="70"/>
    </row>
    <row r="9976" spans="1:14">
      <c r="A9976" s="74"/>
      <c r="D9976" s="70"/>
      <c r="N9976" s="70"/>
    </row>
    <row r="9977" spans="1:14">
      <c r="A9977" s="74"/>
      <c r="D9977" s="70"/>
      <c r="N9977" s="70"/>
    </row>
    <row r="9978" spans="1:14">
      <c r="A9978" s="74"/>
      <c r="D9978" s="70"/>
      <c r="N9978" s="70"/>
    </row>
    <row r="9979" spans="1:14">
      <c r="A9979" s="74"/>
      <c r="D9979" s="70"/>
      <c r="N9979" s="70"/>
    </row>
    <row r="9980" spans="1:14">
      <c r="A9980" s="74"/>
      <c r="D9980" s="70"/>
      <c r="N9980" s="70"/>
    </row>
    <row r="9981" spans="1:14">
      <c r="A9981" s="74"/>
      <c r="D9981" s="70"/>
      <c r="N9981" s="70"/>
    </row>
    <row r="9982" spans="1:14">
      <c r="A9982" s="74"/>
      <c r="D9982" s="70"/>
      <c r="N9982" s="70"/>
    </row>
    <row r="9983" spans="1:14">
      <c r="A9983" s="74"/>
      <c r="D9983" s="70"/>
      <c r="N9983" s="70"/>
    </row>
    <row r="9984" spans="1:14">
      <c r="A9984" s="74"/>
      <c r="D9984" s="70"/>
      <c r="N9984" s="70"/>
    </row>
    <row r="9985" spans="1:14">
      <c r="A9985" s="74"/>
      <c r="D9985" s="70"/>
      <c r="N9985" s="70"/>
    </row>
    <row r="9986" spans="1:14">
      <c r="A9986" s="74"/>
      <c r="D9986" s="70"/>
      <c r="N9986" s="70"/>
    </row>
    <row r="9987" spans="1:14">
      <c r="A9987" s="74"/>
      <c r="D9987" s="70"/>
      <c r="N9987" s="70"/>
    </row>
    <row r="9988" spans="1:14">
      <c r="A9988" s="74"/>
      <c r="D9988" s="70"/>
      <c r="N9988" s="70"/>
    </row>
    <row r="9989" spans="1:14">
      <c r="A9989" s="74"/>
      <c r="D9989" s="70"/>
      <c r="N9989" s="70"/>
    </row>
    <row r="9990" spans="1:14">
      <c r="A9990" s="74"/>
      <c r="D9990" s="70"/>
      <c r="N9990" s="70"/>
    </row>
    <row r="9991" spans="1:14">
      <c r="A9991" s="74"/>
      <c r="D9991" s="70"/>
      <c r="N9991" s="70"/>
    </row>
    <row r="9992" spans="1:14">
      <c r="A9992" s="74"/>
      <c r="D9992" s="70"/>
      <c r="N9992" s="70"/>
    </row>
    <row r="9993" spans="1:14">
      <c r="A9993" s="74"/>
      <c r="D9993" s="70"/>
      <c r="N9993" s="70"/>
    </row>
    <row r="9994" spans="1:14">
      <c r="A9994" s="74"/>
      <c r="D9994" s="70"/>
      <c r="N9994" s="70"/>
    </row>
    <row r="9995" spans="1:14">
      <c r="A9995" s="74"/>
      <c r="D9995" s="70"/>
      <c r="N9995" s="70"/>
    </row>
    <row r="9996" spans="1:14">
      <c r="A9996" s="74"/>
      <c r="D9996" s="70"/>
      <c r="N9996" s="70"/>
    </row>
    <row r="9997" spans="1:14">
      <c r="A9997" s="74"/>
      <c r="D9997" s="70"/>
      <c r="N9997" s="70"/>
    </row>
    <row r="9998" spans="1:14">
      <c r="A9998" s="74"/>
      <c r="D9998" s="70"/>
      <c r="N9998" s="70"/>
    </row>
    <row r="9999" spans="1:14">
      <c r="A9999" s="74"/>
      <c r="D9999" s="70"/>
      <c r="N9999" s="70"/>
    </row>
    <row r="10000" spans="1:14">
      <c r="A10000" s="74"/>
      <c r="D10000" s="70"/>
      <c r="N10000" s="70"/>
    </row>
    <row r="10001" spans="1:14">
      <c r="A10001" s="74"/>
      <c r="D10001" s="70"/>
      <c r="N10001" s="70"/>
    </row>
    <row r="10002" spans="1:14">
      <c r="A10002" s="74"/>
      <c r="D10002" s="70"/>
      <c r="N10002" s="70"/>
    </row>
    <row r="10003" spans="1:14">
      <c r="A10003" s="74"/>
      <c r="D10003" s="70"/>
      <c r="N10003" s="70"/>
    </row>
    <row r="10004" spans="1:14">
      <c r="A10004" s="74"/>
      <c r="D10004" s="70"/>
      <c r="N10004" s="70"/>
    </row>
    <row r="10005" spans="1:14">
      <c r="A10005" s="74"/>
      <c r="D10005" s="70"/>
      <c r="N10005" s="70"/>
    </row>
    <row r="10006" spans="1:14">
      <c r="A10006" s="74"/>
      <c r="D10006" s="70"/>
      <c r="N10006" s="70"/>
    </row>
    <row r="10007" spans="1:14">
      <c r="A10007" s="74"/>
      <c r="D10007" s="70"/>
      <c r="N10007" s="70"/>
    </row>
    <row r="10008" spans="1:14">
      <c r="A10008" s="74"/>
      <c r="D10008" s="70"/>
      <c r="N10008" s="70"/>
    </row>
    <row r="10009" spans="1:14">
      <c r="A10009" s="74"/>
      <c r="D10009" s="70"/>
      <c r="N10009" s="70"/>
    </row>
    <row r="10010" spans="1:14">
      <c r="A10010" s="74"/>
      <c r="D10010" s="70"/>
      <c r="N10010" s="70"/>
    </row>
    <row r="10011" spans="1:14">
      <c r="A10011" s="74"/>
      <c r="D10011" s="70"/>
      <c r="N10011" s="70"/>
    </row>
    <row r="10012" spans="1:14">
      <c r="A10012" s="74"/>
      <c r="D10012" s="70"/>
      <c r="N10012" s="70"/>
    </row>
    <row r="10013" spans="1:14">
      <c r="A10013" s="74"/>
      <c r="D10013" s="70"/>
      <c r="N10013" s="70"/>
    </row>
    <row r="10014" spans="1:14">
      <c r="A10014" s="74"/>
      <c r="D10014" s="70"/>
      <c r="N10014" s="70"/>
    </row>
    <row r="10015" spans="1:14">
      <c r="A10015" s="74"/>
      <c r="D10015" s="70"/>
      <c r="N10015" s="70"/>
    </row>
    <row r="10016" spans="1:14">
      <c r="A10016" s="74"/>
      <c r="D10016" s="70"/>
      <c r="N10016" s="70"/>
    </row>
    <row r="10017" spans="1:14">
      <c r="A10017" s="74"/>
      <c r="D10017" s="70"/>
      <c r="N10017" s="70"/>
    </row>
    <row r="10018" spans="1:14">
      <c r="A10018" s="74"/>
      <c r="D10018" s="70"/>
      <c r="N10018" s="70"/>
    </row>
    <row r="10019" spans="1:14">
      <c r="A10019" s="74"/>
      <c r="D10019" s="70"/>
      <c r="N10019" s="70"/>
    </row>
    <row r="10020" spans="1:14">
      <c r="A10020" s="74"/>
      <c r="D10020" s="70"/>
      <c r="N10020" s="70"/>
    </row>
    <row r="10021" spans="1:14">
      <c r="A10021" s="74"/>
      <c r="D10021" s="70"/>
      <c r="N10021" s="70"/>
    </row>
    <row r="10022" spans="1:14">
      <c r="A10022" s="74"/>
      <c r="D10022" s="70"/>
      <c r="N10022" s="70"/>
    </row>
    <row r="10023" spans="1:14">
      <c r="A10023" s="74"/>
      <c r="D10023" s="70"/>
      <c r="N10023" s="70"/>
    </row>
    <row r="10024" spans="1:14">
      <c r="A10024" s="74"/>
      <c r="D10024" s="70"/>
      <c r="N10024" s="70"/>
    </row>
    <row r="10025" spans="1:14">
      <c r="A10025" s="74"/>
      <c r="D10025" s="70"/>
      <c r="N10025" s="70"/>
    </row>
    <row r="10026" spans="1:14">
      <c r="A10026" s="74"/>
      <c r="D10026" s="70"/>
      <c r="N10026" s="70"/>
    </row>
    <row r="10027" spans="1:14">
      <c r="A10027" s="74"/>
      <c r="D10027" s="70"/>
      <c r="N10027" s="70"/>
    </row>
    <row r="10028" spans="1:14">
      <c r="A10028" s="74"/>
      <c r="D10028" s="70"/>
      <c r="N10028" s="70"/>
    </row>
    <row r="10029" spans="1:14">
      <c r="A10029" s="74"/>
      <c r="D10029" s="70"/>
      <c r="N10029" s="70"/>
    </row>
    <row r="10030" spans="1:14">
      <c r="A10030" s="74"/>
      <c r="D10030" s="70"/>
      <c r="N10030" s="70"/>
    </row>
    <row r="10031" spans="1:14">
      <c r="A10031" s="74"/>
      <c r="D10031" s="70"/>
      <c r="N10031" s="70"/>
    </row>
    <row r="10032" spans="1:14">
      <c r="A10032" s="74"/>
      <c r="D10032" s="70"/>
      <c r="N10032" s="70"/>
    </row>
    <row r="10033" spans="1:14">
      <c r="A10033" s="74"/>
      <c r="D10033" s="70"/>
      <c r="N10033" s="70"/>
    </row>
    <row r="10034" spans="1:14">
      <c r="A10034" s="74"/>
      <c r="D10034" s="70"/>
      <c r="N10034" s="70"/>
    </row>
    <row r="10035" spans="1:14">
      <c r="A10035" s="74"/>
      <c r="D10035" s="70"/>
      <c r="N10035" s="70"/>
    </row>
    <row r="10036" spans="1:14">
      <c r="A10036" s="74"/>
      <c r="D10036" s="70"/>
      <c r="N10036" s="70"/>
    </row>
    <row r="10037" spans="1:14">
      <c r="A10037" s="74"/>
      <c r="D10037" s="70"/>
      <c r="N10037" s="70"/>
    </row>
    <row r="10038" spans="1:14">
      <c r="A10038" s="74"/>
      <c r="D10038" s="70"/>
      <c r="N10038" s="70"/>
    </row>
    <row r="10039" spans="1:14">
      <c r="A10039" s="74"/>
      <c r="D10039" s="70"/>
      <c r="N10039" s="70"/>
    </row>
    <row r="10040" spans="1:14">
      <c r="A10040" s="74"/>
      <c r="D10040" s="70"/>
      <c r="N10040" s="70"/>
    </row>
    <row r="10041" spans="1:14">
      <c r="A10041" s="74"/>
      <c r="D10041" s="70"/>
      <c r="N10041" s="70"/>
    </row>
    <row r="10042" spans="1:14">
      <c r="A10042" s="74"/>
      <c r="D10042" s="70"/>
      <c r="N10042" s="70"/>
    </row>
    <row r="10043" spans="1:14">
      <c r="A10043" s="74"/>
      <c r="D10043" s="70"/>
      <c r="N10043" s="70"/>
    </row>
    <row r="10044" spans="1:14">
      <c r="A10044" s="74"/>
      <c r="D10044" s="70"/>
      <c r="N10044" s="70"/>
    </row>
    <row r="10045" spans="1:14">
      <c r="A10045" s="74"/>
      <c r="D10045" s="70"/>
      <c r="N10045" s="70"/>
    </row>
    <row r="10046" spans="1:14">
      <c r="A10046" s="74"/>
      <c r="D10046" s="70"/>
      <c r="N10046" s="70"/>
    </row>
    <row r="10047" spans="1:14">
      <c r="A10047" s="74"/>
      <c r="D10047" s="70"/>
      <c r="N10047" s="70"/>
    </row>
    <row r="10048" spans="1:14">
      <c r="A10048" s="74"/>
      <c r="D10048" s="70"/>
      <c r="N10048" s="70"/>
    </row>
    <row r="10049" spans="1:14">
      <c r="A10049" s="74"/>
      <c r="D10049" s="70"/>
      <c r="N10049" s="70"/>
    </row>
    <row r="10050" spans="1:14">
      <c r="A10050" s="74"/>
      <c r="D10050" s="70"/>
      <c r="N10050" s="70"/>
    </row>
    <row r="10051" spans="1:14">
      <c r="A10051" s="74"/>
      <c r="D10051" s="70"/>
      <c r="N10051" s="70"/>
    </row>
    <row r="10052" spans="1:14">
      <c r="A10052" s="74"/>
      <c r="D10052" s="70"/>
      <c r="N10052" s="70"/>
    </row>
    <row r="10053" spans="1:14">
      <c r="A10053" s="74"/>
      <c r="D10053" s="70"/>
      <c r="N10053" s="70"/>
    </row>
    <row r="10054" spans="1:14">
      <c r="A10054" s="74"/>
      <c r="D10054" s="70"/>
      <c r="N10054" s="70"/>
    </row>
    <row r="10055" spans="1:14">
      <c r="A10055" s="74"/>
      <c r="D10055" s="70"/>
      <c r="N10055" s="70"/>
    </row>
    <row r="10056" spans="1:14">
      <c r="A10056" s="74"/>
      <c r="D10056" s="70"/>
      <c r="N10056" s="70"/>
    </row>
    <row r="10057" spans="1:14">
      <c r="A10057" s="74"/>
      <c r="D10057" s="70"/>
      <c r="N10057" s="70"/>
    </row>
    <row r="10058" spans="1:14">
      <c r="A10058" s="74"/>
      <c r="D10058" s="70"/>
      <c r="N10058" s="70"/>
    </row>
    <row r="10059" spans="1:14">
      <c r="A10059" s="74"/>
      <c r="D10059" s="70"/>
      <c r="N10059" s="70"/>
    </row>
    <row r="10060" spans="1:14">
      <c r="A10060" s="74"/>
      <c r="D10060" s="70"/>
      <c r="N10060" s="70"/>
    </row>
    <row r="10061" spans="1:14">
      <c r="A10061" s="74"/>
      <c r="D10061" s="70"/>
      <c r="N10061" s="70"/>
    </row>
    <row r="10062" spans="1:14">
      <c r="A10062" s="74"/>
      <c r="D10062" s="70"/>
      <c r="N10062" s="70"/>
    </row>
    <row r="10063" spans="1:14">
      <c r="A10063" s="74"/>
      <c r="D10063" s="70"/>
      <c r="N10063" s="70"/>
    </row>
    <row r="10064" spans="1:14">
      <c r="A10064" s="74"/>
      <c r="D10064" s="70"/>
      <c r="N10064" s="70"/>
    </row>
    <row r="10065" spans="1:14">
      <c r="A10065" s="74"/>
      <c r="D10065" s="70"/>
      <c r="N10065" s="70"/>
    </row>
    <row r="10066" spans="1:14">
      <c r="A10066" s="74"/>
      <c r="D10066" s="70"/>
      <c r="N10066" s="70"/>
    </row>
    <row r="10067" spans="1:14">
      <c r="A10067" s="74"/>
      <c r="D10067" s="70"/>
      <c r="N10067" s="70"/>
    </row>
    <row r="10068" spans="1:14">
      <c r="A10068" s="74"/>
      <c r="D10068" s="70"/>
      <c r="N10068" s="70"/>
    </row>
    <row r="10069" spans="1:14">
      <c r="A10069" s="74"/>
      <c r="D10069" s="70"/>
      <c r="N10069" s="70"/>
    </row>
    <row r="10070" spans="1:14">
      <c r="A10070" s="74"/>
      <c r="D10070" s="70"/>
      <c r="N10070" s="70"/>
    </row>
    <row r="10071" spans="1:14">
      <c r="A10071" s="74"/>
      <c r="D10071" s="70"/>
      <c r="N10071" s="70"/>
    </row>
    <row r="10072" spans="1:14">
      <c r="A10072" s="74"/>
      <c r="D10072" s="70"/>
      <c r="N10072" s="70"/>
    </row>
    <row r="10073" spans="1:14">
      <c r="A10073" s="74"/>
      <c r="D10073" s="70"/>
      <c r="N10073" s="70"/>
    </row>
    <row r="10074" spans="1:14">
      <c r="A10074" s="74"/>
      <c r="D10074" s="70"/>
      <c r="N10074" s="70"/>
    </row>
    <row r="10075" spans="1:14">
      <c r="A10075" s="74"/>
      <c r="D10075" s="70"/>
      <c r="N10075" s="70"/>
    </row>
    <row r="10076" spans="1:14">
      <c r="A10076" s="74"/>
      <c r="D10076" s="70"/>
      <c r="N10076" s="70"/>
    </row>
    <row r="10077" spans="1:14">
      <c r="A10077" s="74"/>
      <c r="D10077" s="70"/>
      <c r="N10077" s="70"/>
    </row>
    <row r="10078" spans="1:14">
      <c r="A10078" s="74"/>
      <c r="D10078" s="70"/>
      <c r="N10078" s="70"/>
    </row>
    <row r="10079" spans="1:14">
      <c r="A10079" s="74"/>
      <c r="D10079" s="70"/>
      <c r="N10079" s="70"/>
    </row>
    <row r="10080" spans="1:14">
      <c r="A10080" s="74"/>
      <c r="D10080" s="70"/>
      <c r="N10080" s="70"/>
    </row>
    <row r="10081" spans="1:14">
      <c r="A10081" s="74"/>
      <c r="D10081" s="70"/>
      <c r="N10081" s="70"/>
    </row>
    <row r="10082" spans="1:14">
      <c r="A10082" s="74"/>
      <c r="D10082" s="70"/>
      <c r="N10082" s="70"/>
    </row>
    <row r="10083" spans="1:14">
      <c r="A10083" s="74"/>
      <c r="D10083" s="70"/>
      <c r="N10083" s="70"/>
    </row>
    <row r="10084" spans="1:14">
      <c r="A10084" s="74"/>
      <c r="D10084" s="70"/>
      <c r="N10084" s="70"/>
    </row>
    <row r="10085" spans="1:14">
      <c r="A10085" s="74"/>
      <c r="D10085" s="70"/>
      <c r="N10085" s="70"/>
    </row>
    <row r="10086" spans="1:14">
      <c r="A10086" s="74"/>
      <c r="D10086" s="70"/>
      <c r="N10086" s="70"/>
    </row>
    <row r="10087" spans="1:14">
      <c r="A10087" s="74"/>
      <c r="D10087" s="70"/>
      <c r="N10087" s="70"/>
    </row>
    <row r="10088" spans="1:14">
      <c r="A10088" s="74"/>
      <c r="D10088" s="70"/>
      <c r="N10088" s="70"/>
    </row>
    <row r="10089" spans="1:14">
      <c r="A10089" s="74"/>
      <c r="D10089" s="70"/>
      <c r="N10089" s="70"/>
    </row>
    <row r="10090" spans="1:14">
      <c r="A10090" s="74"/>
      <c r="D10090" s="70"/>
      <c r="N10090" s="70"/>
    </row>
    <row r="10091" spans="1:14">
      <c r="A10091" s="74"/>
      <c r="D10091" s="70"/>
      <c r="N10091" s="70"/>
    </row>
    <row r="10092" spans="1:14">
      <c r="A10092" s="74"/>
      <c r="D10092" s="70"/>
      <c r="N10092" s="70"/>
    </row>
    <row r="10093" spans="1:14">
      <c r="A10093" s="74"/>
      <c r="D10093" s="70"/>
      <c r="N10093" s="70"/>
    </row>
    <row r="10094" spans="1:14">
      <c r="A10094" s="74"/>
      <c r="D10094" s="70"/>
      <c r="N10094" s="70"/>
    </row>
    <row r="10095" spans="1:14">
      <c r="A10095" s="74"/>
      <c r="D10095" s="70"/>
      <c r="N10095" s="70"/>
    </row>
    <row r="10096" spans="1:14">
      <c r="A10096" s="74"/>
      <c r="D10096" s="70"/>
      <c r="N10096" s="70"/>
    </row>
    <row r="10097" spans="1:14">
      <c r="A10097" s="74"/>
      <c r="D10097" s="70"/>
      <c r="N10097" s="70"/>
    </row>
    <row r="10098" spans="1:14">
      <c r="A10098" s="74"/>
      <c r="D10098" s="70"/>
      <c r="N10098" s="70"/>
    </row>
    <row r="10099" spans="1:14">
      <c r="A10099" s="74"/>
      <c r="D10099" s="70"/>
      <c r="N10099" s="70"/>
    </row>
    <row r="10100" spans="1:14">
      <c r="A10100" s="74"/>
      <c r="D10100" s="70"/>
      <c r="N10100" s="70"/>
    </row>
    <row r="10101" spans="1:14">
      <c r="A10101" s="74"/>
      <c r="D10101" s="70"/>
      <c r="N10101" s="70"/>
    </row>
    <row r="10102" spans="1:14">
      <c r="A10102" s="74"/>
      <c r="D10102" s="70"/>
      <c r="N10102" s="70"/>
    </row>
    <row r="10103" spans="1:14">
      <c r="A10103" s="74"/>
      <c r="D10103" s="70"/>
      <c r="N10103" s="70"/>
    </row>
    <row r="10104" spans="1:14">
      <c r="A10104" s="74"/>
      <c r="D10104" s="70"/>
      <c r="N10104" s="70"/>
    </row>
    <row r="10105" spans="1:14">
      <c r="A10105" s="74"/>
      <c r="D10105" s="70"/>
      <c r="N10105" s="70"/>
    </row>
    <row r="10106" spans="1:14">
      <c r="A10106" s="74"/>
      <c r="D10106" s="70"/>
      <c r="N10106" s="70"/>
    </row>
    <row r="10107" spans="1:14">
      <c r="A10107" s="74"/>
      <c r="D10107" s="70"/>
      <c r="N10107" s="70"/>
    </row>
    <row r="10108" spans="1:14">
      <c r="A10108" s="74"/>
      <c r="D10108" s="70"/>
      <c r="N10108" s="70"/>
    </row>
    <row r="10109" spans="1:14">
      <c r="A10109" s="74"/>
      <c r="D10109" s="70"/>
      <c r="N10109" s="70"/>
    </row>
    <row r="10110" spans="1:14">
      <c r="A10110" s="74"/>
      <c r="D10110" s="70"/>
      <c r="N10110" s="70"/>
    </row>
    <row r="10111" spans="1:14">
      <c r="A10111" s="74"/>
      <c r="D10111" s="70"/>
      <c r="N10111" s="70"/>
    </row>
    <row r="10112" spans="1:14">
      <c r="A10112" s="74"/>
      <c r="D10112" s="70"/>
      <c r="N10112" s="70"/>
    </row>
    <row r="10113" spans="1:14">
      <c r="A10113" s="74"/>
      <c r="D10113" s="70"/>
      <c r="N10113" s="70"/>
    </row>
    <row r="10114" spans="1:14">
      <c r="A10114" s="74"/>
      <c r="D10114" s="70"/>
      <c r="N10114" s="70"/>
    </row>
    <row r="10115" spans="1:14">
      <c r="A10115" s="74"/>
      <c r="D10115" s="70"/>
      <c r="N10115" s="70"/>
    </row>
    <row r="10116" spans="1:14">
      <c r="A10116" s="74"/>
      <c r="D10116" s="70"/>
      <c r="N10116" s="70"/>
    </row>
    <row r="10117" spans="1:14">
      <c r="A10117" s="74"/>
      <c r="D10117" s="70"/>
      <c r="N10117" s="70"/>
    </row>
    <row r="10118" spans="1:14">
      <c r="A10118" s="74"/>
      <c r="D10118" s="70"/>
      <c r="N10118" s="70"/>
    </row>
    <row r="10119" spans="1:14">
      <c r="A10119" s="74"/>
      <c r="D10119" s="70"/>
      <c r="N10119" s="70"/>
    </row>
    <row r="10120" spans="1:14">
      <c r="A10120" s="74"/>
      <c r="D10120" s="70"/>
      <c r="N10120" s="70"/>
    </row>
    <row r="10121" spans="1:14">
      <c r="A10121" s="74"/>
      <c r="D10121" s="70"/>
      <c r="N10121" s="70"/>
    </row>
    <row r="10122" spans="1:14">
      <c r="A10122" s="74"/>
      <c r="D10122" s="70"/>
      <c r="N10122" s="70"/>
    </row>
    <row r="10123" spans="1:14">
      <c r="A10123" s="74"/>
      <c r="D10123" s="70"/>
      <c r="N10123" s="70"/>
    </row>
    <row r="10124" spans="1:14">
      <c r="A10124" s="74"/>
      <c r="D10124" s="70"/>
      <c r="N10124" s="70"/>
    </row>
    <row r="10125" spans="1:14">
      <c r="A10125" s="74"/>
      <c r="D10125" s="70"/>
      <c r="N10125" s="70"/>
    </row>
    <row r="10126" spans="1:14">
      <c r="A10126" s="74"/>
      <c r="D10126" s="70"/>
      <c r="N10126" s="70"/>
    </row>
    <row r="10127" spans="1:14">
      <c r="A10127" s="74"/>
      <c r="D10127" s="70"/>
      <c r="N10127" s="70"/>
    </row>
    <row r="10128" spans="1:14">
      <c r="A10128" s="74"/>
      <c r="D10128" s="70"/>
      <c r="N10128" s="70"/>
    </row>
    <row r="10129" spans="1:14">
      <c r="A10129" s="74"/>
      <c r="D10129" s="70"/>
      <c r="N10129" s="70"/>
    </row>
    <row r="10130" spans="1:14">
      <c r="A10130" s="74"/>
      <c r="D10130" s="70"/>
      <c r="N10130" s="70"/>
    </row>
    <row r="10131" spans="1:14">
      <c r="A10131" s="74"/>
      <c r="D10131" s="70"/>
      <c r="N10131" s="70"/>
    </row>
    <row r="10132" spans="1:14">
      <c r="A10132" s="74"/>
      <c r="D10132" s="70"/>
      <c r="N10132" s="70"/>
    </row>
    <row r="10133" spans="1:14">
      <c r="A10133" s="74"/>
      <c r="D10133" s="70"/>
      <c r="N10133" s="70"/>
    </row>
    <row r="10134" spans="1:14">
      <c r="A10134" s="74"/>
      <c r="D10134" s="70"/>
      <c r="N10134" s="70"/>
    </row>
    <row r="10135" spans="1:14">
      <c r="A10135" s="74"/>
      <c r="D10135" s="70"/>
      <c r="N10135" s="70"/>
    </row>
    <row r="10136" spans="1:14">
      <c r="A10136" s="74"/>
      <c r="D10136" s="70"/>
      <c r="N10136" s="70"/>
    </row>
    <row r="10137" spans="1:14">
      <c r="A10137" s="74"/>
      <c r="D10137" s="70"/>
      <c r="N10137" s="70"/>
    </row>
    <row r="10138" spans="1:14">
      <c r="A10138" s="74"/>
      <c r="D10138" s="70"/>
      <c r="N10138" s="70"/>
    </row>
    <row r="10139" spans="1:14">
      <c r="A10139" s="74"/>
      <c r="D10139" s="70"/>
      <c r="N10139" s="70"/>
    </row>
    <row r="10140" spans="1:14">
      <c r="A10140" s="74"/>
      <c r="D10140" s="70"/>
      <c r="N10140" s="70"/>
    </row>
    <row r="10141" spans="1:14">
      <c r="A10141" s="74"/>
      <c r="D10141" s="70"/>
      <c r="N10141" s="70"/>
    </row>
    <row r="10142" spans="1:14">
      <c r="A10142" s="74"/>
      <c r="D10142" s="70"/>
      <c r="N10142" s="70"/>
    </row>
    <row r="10143" spans="1:14">
      <c r="A10143" s="74"/>
      <c r="D10143" s="70"/>
      <c r="N10143" s="70"/>
    </row>
    <row r="10144" spans="1:14">
      <c r="A10144" s="74"/>
      <c r="D10144" s="70"/>
      <c r="N10144" s="70"/>
    </row>
    <row r="10145" spans="1:14">
      <c r="A10145" s="74"/>
      <c r="D10145" s="70"/>
      <c r="N10145" s="70"/>
    </row>
    <row r="10146" spans="1:14">
      <c r="A10146" s="74"/>
      <c r="D10146" s="70"/>
      <c r="N10146" s="70"/>
    </row>
    <row r="10147" spans="1:14">
      <c r="A10147" s="74"/>
      <c r="D10147" s="70"/>
      <c r="N10147" s="70"/>
    </row>
    <row r="10148" spans="1:14">
      <c r="A10148" s="74"/>
      <c r="D10148" s="70"/>
      <c r="N10148" s="70"/>
    </row>
    <row r="10149" spans="1:14">
      <c r="A10149" s="74"/>
      <c r="D10149" s="70"/>
      <c r="N10149" s="70"/>
    </row>
    <row r="10150" spans="1:14">
      <c r="A10150" s="74"/>
      <c r="D10150" s="70"/>
      <c r="N10150" s="70"/>
    </row>
    <row r="10151" spans="1:14">
      <c r="A10151" s="74"/>
      <c r="D10151" s="70"/>
      <c r="N10151" s="70"/>
    </row>
    <row r="10152" spans="1:14">
      <c r="A10152" s="74"/>
      <c r="D10152" s="70"/>
      <c r="N10152" s="70"/>
    </row>
    <row r="10153" spans="1:14">
      <c r="A10153" s="74"/>
      <c r="D10153" s="70"/>
      <c r="N10153" s="70"/>
    </row>
    <row r="10154" spans="1:14">
      <c r="A10154" s="74"/>
      <c r="D10154" s="70"/>
      <c r="N10154" s="70"/>
    </row>
    <row r="10155" spans="1:14">
      <c r="A10155" s="74"/>
      <c r="D10155" s="70"/>
      <c r="N10155" s="70"/>
    </row>
    <row r="10156" spans="1:14">
      <c r="A10156" s="74"/>
      <c r="D10156" s="70"/>
      <c r="N10156" s="70"/>
    </row>
    <row r="10157" spans="1:14">
      <c r="A10157" s="74"/>
      <c r="D10157" s="70"/>
      <c r="N10157" s="70"/>
    </row>
    <row r="10158" spans="1:14">
      <c r="A10158" s="74"/>
      <c r="D10158" s="70"/>
      <c r="N10158" s="70"/>
    </row>
    <row r="10159" spans="1:14">
      <c r="A10159" s="74"/>
      <c r="D10159" s="70"/>
      <c r="N10159" s="70"/>
    </row>
    <row r="10160" spans="1:14">
      <c r="A10160" s="74"/>
      <c r="D10160" s="70"/>
      <c r="N10160" s="70"/>
    </row>
    <row r="10161" spans="1:14">
      <c r="A10161" s="74"/>
      <c r="D10161" s="70"/>
      <c r="N10161" s="70"/>
    </row>
    <row r="10162" spans="1:14">
      <c r="A10162" s="74"/>
      <c r="D10162" s="70"/>
      <c r="N10162" s="70"/>
    </row>
    <row r="10163" spans="1:14">
      <c r="A10163" s="74"/>
      <c r="D10163" s="70"/>
      <c r="N10163" s="70"/>
    </row>
    <row r="10164" spans="1:14">
      <c r="A10164" s="74"/>
      <c r="D10164" s="70"/>
      <c r="N10164" s="70"/>
    </row>
    <row r="10165" spans="1:14">
      <c r="A10165" s="74"/>
      <c r="D10165" s="70"/>
      <c r="N10165" s="70"/>
    </row>
    <row r="10166" spans="1:14">
      <c r="A10166" s="74"/>
      <c r="D10166" s="70"/>
      <c r="N10166" s="70"/>
    </row>
    <row r="10167" spans="1:14">
      <c r="A10167" s="74"/>
      <c r="D10167" s="70"/>
      <c r="N10167" s="70"/>
    </row>
    <row r="10168" spans="1:14">
      <c r="A10168" s="74"/>
      <c r="D10168" s="70"/>
      <c r="N10168" s="70"/>
    </row>
    <row r="10169" spans="1:14">
      <c r="A10169" s="74"/>
      <c r="D10169" s="70"/>
      <c r="N10169" s="70"/>
    </row>
    <row r="10170" spans="1:14">
      <c r="A10170" s="74"/>
      <c r="D10170" s="70"/>
      <c r="N10170" s="70"/>
    </row>
    <row r="10171" spans="1:14">
      <c r="A10171" s="74"/>
      <c r="D10171" s="70"/>
      <c r="N10171" s="70"/>
    </row>
    <row r="10172" spans="1:14">
      <c r="A10172" s="74"/>
      <c r="D10172" s="70"/>
      <c r="N10172" s="70"/>
    </row>
    <row r="10173" spans="1:14">
      <c r="A10173" s="74"/>
      <c r="D10173" s="70"/>
      <c r="N10173" s="70"/>
    </row>
    <row r="10174" spans="1:14">
      <c r="A10174" s="74"/>
      <c r="D10174" s="70"/>
      <c r="N10174" s="70"/>
    </row>
    <row r="10175" spans="1:14">
      <c r="A10175" s="74"/>
      <c r="D10175" s="70"/>
      <c r="N10175" s="70"/>
    </row>
    <row r="10176" spans="1:14">
      <c r="A10176" s="74"/>
      <c r="D10176" s="70"/>
      <c r="N10176" s="70"/>
    </row>
    <row r="10177" spans="1:14">
      <c r="A10177" s="74"/>
      <c r="D10177" s="70"/>
      <c r="N10177" s="70"/>
    </row>
    <row r="10178" spans="1:14">
      <c r="A10178" s="74"/>
      <c r="D10178" s="70"/>
      <c r="N10178" s="70"/>
    </row>
    <row r="10179" spans="1:14">
      <c r="A10179" s="74"/>
      <c r="D10179" s="70"/>
      <c r="N10179" s="70"/>
    </row>
    <row r="10180" spans="1:14">
      <c r="A10180" s="74"/>
      <c r="D10180" s="70"/>
      <c r="N10180" s="70"/>
    </row>
    <row r="10181" spans="1:14">
      <c r="A10181" s="74"/>
      <c r="D10181" s="70"/>
      <c r="N10181" s="70"/>
    </row>
    <row r="10182" spans="1:14">
      <c r="A10182" s="74"/>
      <c r="D10182" s="70"/>
      <c r="N10182" s="70"/>
    </row>
    <row r="10183" spans="1:14">
      <c r="A10183" s="74"/>
      <c r="D10183" s="70"/>
      <c r="N10183" s="70"/>
    </row>
    <row r="10184" spans="1:14">
      <c r="A10184" s="74"/>
      <c r="D10184" s="70"/>
      <c r="N10184" s="70"/>
    </row>
    <row r="10185" spans="1:14">
      <c r="A10185" s="74"/>
      <c r="D10185" s="70"/>
      <c r="N10185" s="70"/>
    </row>
    <row r="10186" spans="1:14">
      <c r="A10186" s="74"/>
      <c r="D10186" s="70"/>
      <c r="N10186" s="70"/>
    </row>
    <row r="10187" spans="1:14">
      <c r="A10187" s="74"/>
      <c r="D10187" s="70"/>
      <c r="N10187" s="70"/>
    </row>
    <row r="10188" spans="1:14">
      <c r="A10188" s="74"/>
      <c r="D10188" s="70"/>
      <c r="N10188" s="70"/>
    </row>
    <row r="10189" spans="1:14">
      <c r="A10189" s="74"/>
      <c r="D10189" s="70"/>
      <c r="N10189" s="70"/>
    </row>
    <row r="10190" spans="1:14">
      <c r="A10190" s="74"/>
      <c r="D10190" s="70"/>
      <c r="N10190" s="70"/>
    </row>
    <row r="10191" spans="1:14">
      <c r="A10191" s="74"/>
      <c r="D10191" s="70"/>
      <c r="N10191" s="70"/>
    </row>
    <row r="10192" spans="1:14">
      <c r="A10192" s="74"/>
      <c r="D10192" s="70"/>
      <c r="N10192" s="70"/>
    </row>
    <row r="10193" spans="1:14">
      <c r="A10193" s="74"/>
      <c r="D10193" s="70"/>
      <c r="N10193" s="70"/>
    </row>
    <row r="10194" spans="1:14">
      <c r="A10194" s="74"/>
      <c r="D10194" s="70"/>
      <c r="N10194" s="70"/>
    </row>
    <row r="10195" spans="1:14">
      <c r="A10195" s="74"/>
      <c r="D10195" s="70"/>
      <c r="N10195" s="70"/>
    </row>
    <row r="10196" spans="1:14">
      <c r="A10196" s="74"/>
      <c r="D10196" s="70"/>
      <c r="N10196" s="70"/>
    </row>
    <row r="10197" spans="1:14">
      <c r="A10197" s="74"/>
      <c r="D10197" s="70"/>
      <c r="N10197" s="70"/>
    </row>
    <row r="10198" spans="1:14">
      <c r="A10198" s="74"/>
      <c r="D10198" s="70"/>
      <c r="N10198" s="70"/>
    </row>
    <row r="10199" spans="1:14">
      <c r="A10199" s="74"/>
      <c r="D10199" s="70"/>
      <c r="N10199" s="70"/>
    </row>
    <row r="10200" spans="1:14">
      <c r="A10200" s="74"/>
      <c r="D10200" s="70"/>
      <c r="N10200" s="70"/>
    </row>
    <row r="10201" spans="1:14">
      <c r="A10201" s="74"/>
      <c r="D10201" s="70"/>
      <c r="N10201" s="70"/>
    </row>
    <row r="10202" spans="1:14">
      <c r="A10202" s="74"/>
      <c r="D10202" s="70"/>
      <c r="N10202" s="70"/>
    </row>
    <row r="10203" spans="1:14">
      <c r="A10203" s="74"/>
      <c r="D10203" s="70"/>
      <c r="N10203" s="70"/>
    </row>
    <row r="10204" spans="1:14">
      <c r="A10204" s="74"/>
      <c r="D10204" s="70"/>
      <c r="N10204" s="70"/>
    </row>
    <row r="10205" spans="1:14">
      <c r="A10205" s="74"/>
      <c r="D10205" s="70"/>
      <c r="N10205" s="70"/>
    </row>
    <row r="10206" spans="1:14">
      <c r="A10206" s="74"/>
      <c r="D10206" s="70"/>
      <c r="N10206" s="70"/>
    </row>
    <row r="10207" spans="1:14">
      <c r="A10207" s="74"/>
      <c r="D10207" s="70"/>
      <c r="N10207" s="70"/>
    </row>
    <row r="10208" spans="1:14">
      <c r="A10208" s="74"/>
      <c r="D10208" s="70"/>
      <c r="N10208" s="70"/>
    </row>
    <row r="10209" spans="1:14">
      <c r="A10209" s="74"/>
      <c r="D10209" s="70"/>
      <c r="N10209" s="70"/>
    </row>
    <row r="10210" spans="1:14">
      <c r="A10210" s="74"/>
      <c r="D10210" s="70"/>
      <c r="N10210" s="70"/>
    </row>
    <row r="10211" spans="1:14">
      <c r="A10211" s="74"/>
      <c r="D10211" s="70"/>
      <c r="N10211" s="70"/>
    </row>
    <row r="10212" spans="1:14">
      <c r="A10212" s="74"/>
      <c r="D10212" s="70"/>
      <c r="N10212" s="70"/>
    </row>
    <row r="10213" spans="1:14">
      <c r="A10213" s="74"/>
      <c r="D10213" s="70"/>
      <c r="N10213" s="70"/>
    </row>
    <row r="10214" spans="1:14">
      <c r="A10214" s="74"/>
      <c r="D10214" s="70"/>
      <c r="N10214" s="70"/>
    </row>
    <row r="10215" spans="1:14">
      <c r="A10215" s="74"/>
      <c r="D10215" s="70"/>
      <c r="N10215" s="70"/>
    </row>
    <row r="10216" spans="1:14">
      <c r="A10216" s="74"/>
      <c r="D10216" s="70"/>
      <c r="N10216" s="70"/>
    </row>
    <row r="10217" spans="1:14">
      <c r="A10217" s="74"/>
      <c r="D10217" s="70"/>
      <c r="N10217" s="70"/>
    </row>
    <row r="10218" spans="1:14">
      <c r="A10218" s="74"/>
      <c r="D10218" s="70"/>
      <c r="N10218" s="70"/>
    </row>
    <row r="10219" spans="1:14">
      <c r="A10219" s="74"/>
      <c r="D10219" s="70"/>
      <c r="N10219" s="70"/>
    </row>
    <row r="10220" spans="1:14">
      <c r="A10220" s="74"/>
      <c r="D10220" s="70"/>
      <c r="N10220" s="70"/>
    </row>
    <row r="10221" spans="1:14">
      <c r="A10221" s="74"/>
      <c r="D10221" s="70"/>
      <c r="N10221" s="70"/>
    </row>
    <row r="10222" spans="1:14">
      <c r="A10222" s="74"/>
      <c r="D10222" s="70"/>
      <c r="N10222" s="70"/>
    </row>
    <row r="10223" spans="1:14">
      <c r="A10223" s="74"/>
      <c r="D10223" s="70"/>
      <c r="N10223" s="70"/>
    </row>
    <row r="10224" spans="1:14">
      <c r="A10224" s="74"/>
      <c r="D10224" s="70"/>
      <c r="N10224" s="70"/>
    </row>
    <row r="10225" spans="1:14">
      <c r="A10225" s="74"/>
      <c r="D10225" s="70"/>
      <c r="N10225" s="70"/>
    </row>
    <row r="10226" spans="1:14">
      <c r="A10226" s="74"/>
      <c r="D10226" s="70"/>
      <c r="N10226" s="70"/>
    </row>
    <row r="10227" spans="1:14">
      <c r="A10227" s="74"/>
      <c r="D10227" s="70"/>
      <c r="N10227" s="70"/>
    </row>
    <row r="10228" spans="1:14">
      <c r="A10228" s="74"/>
      <c r="D10228" s="70"/>
      <c r="N10228" s="70"/>
    </row>
    <row r="10229" spans="1:14">
      <c r="A10229" s="74"/>
      <c r="D10229" s="70"/>
      <c r="N10229" s="70"/>
    </row>
    <row r="10230" spans="1:14">
      <c r="A10230" s="74"/>
      <c r="D10230" s="70"/>
      <c r="N10230" s="70"/>
    </row>
    <row r="10231" spans="1:14">
      <c r="A10231" s="74"/>
      <c r="D10231" s="70"/>
      <c r="N10231" s="70"/>
    </row>
    <row r="10232" spans="1:14">
      <c r="A10232" s="74"/>
      <c r="D10232" s="70"/>
      <c r="N10232" s="70"/>
    </row>
    <row r="10233" spans="1:14">
      <c r="A10233" s="74"/>
      <c r="D10233" s="70"/>
      <c r="N10233" s="70"/>
    </row>
    <row r="10234" spans="1:14">
      <c r="A10234" s="74"/>
      <c r="D10234" s="70"/>
      <c r="N10234" s="70"/>
    </row>
    <row r="10235" spans="1:14">
      <c r="A10235" s="74"/>
      <c r="D10235" s="70"/>
      <c r="N10235" s="70"/>
    </row>
    <row r="10236" spans="1:14">
      <c r="A10236" s="74"/>
      <c r="D10236" s="70"/>
      <c r="N10236" s="70"/>
    </row>
    <row r="10237" spans="1:14">
      <c r="A10237" s="74"/>
      <c r="D10237" s="70"/>
      <c r="N10237" s="70"/>
    </row>
    <row r="10238" spans="1:14">
      <c r="A10238" s="74"/>
      <c r="D10238" s="70"/>
      <c r="N10238" s="70"/>
    </row>
    <row r="10239" spans="1:14">
      <c r="A10239" s="74"/>
      <c r="D10239" s="70"/>
      <c r="N10239" s="70"/>
    </row>
    <row r="10240" spans="1:14">
      <c r="A10240" s="74"/>
      <c r="D10240" s="70"/>
      <c r="N10240" s="70"/>
    </row>
    <row r="10241" spans="1:14">
      <c r="A10241" s="74"/>
      <c r="D10241" s="70"/>
      <c r="N10241" s="70"/>
    </row>
    <row r="10242" spans="1:14">
      <c r="A10242" s="74"/>
      <c r="D10242" s="70"/>
      <c r="N10242" s="70"/>
    </row>
    <row r="10243" spans="1:14">
      <c r="A10243" s="74"/>
      <c r="D10243" s="70"/>
      <c r="N10243" s="70"/>
    </row>
    <row r="10244" spans="1:14">
      <c r="A10244" s="74"/>
      <c r="D10244" s="70"/>
      <c r="N10244" s="70"/>
    </row>
    <row r="10245" spans="1:14">
      <c r="A10245" s="74"/>
      <c r="D10245" s="70"/>
      <c r="N10245" s="70"/>
    </row>
    <row r="10246" spans="1:14">
      <c r="A10246" s="74"/>
      <c r="D10246" s="70"/>
      <c r="N10246" s="70"/>
    </row>
    <row r="10247" spans="1:14">
      <c r="A10247" s="74"/>
      <c r="D10247" s="70"/>
      <c r="N10247" s="70"/>
    </row>
    <row r="10248" spans="1:14">
      <c r="A10248" s="74"/>
      <c r="D10248" s="70"/>
      <c r="N10248" s="70"/>
    </row>
    <row r="10249" spans="1:14">
      <c r="A10249" s="74"/>
      <c r="D10249" s="70"/>
      <c r="N10249" s="70"/>
    </row>
    <row r="10250" spans="1:14">
      <c r="A10250" s="74"/>
      <c r="D10250" s="70"/>
      <c r="N10250" s="70"/>
    </row>
    <row r="10251" spans="1:14">
      <c r="A10251" s="74"/>
      <c r="D10251" s="70"/>
      <c r="N10251" s="70"/>
    </row>
    <row r="10252" spans="1:14">
      <c r="A10252" s="74"/>
      <c r="D10252" s="70"/>
      <c r="N10252" s="70"/>
    </row>
    <row r="10253" spans="1:14">
      <c r="A10253" s="74"/>
      <c r="D10253" s="70"/>
      <c r="N10253" s="70"/>
    </row>
    <row r="10254" spans="1:14">
      <c r="A10254" s="74"/>
      <c r="D10254" s="70"/>
      <c r="N10254" s="70"/>
    </row>
    <row r="10255" spans="1:14">
      <c r="A10255" s="74"/>
      <c r="D10255" s="70"/>
      <c r="N10255" s="70"/>
    </row>
    <row r="10256" spans="1:14">
      <c r="A10256" s="74"/>
      <c r="D10256" s="70"/>
      <c r="N10256" s="70"/>
    </row>
    <row r="10257" spans="1:14">
      <c r="A10257" s="74"/>
      <c r="D10257" s="70"/>
      <c r="N10257" s="70"/>
    </row>
    <row r="10258" spans="1:14">
      <c r="A10258" s="74"/>
      <c r="D10258" s="70"/>
      <c r="N10258" s="70"/>
    </row>
    <row r="10259" spans="1:14">
      <c r="A10259" s="74"/>
      <c r="D10259" s="70"/>
      <c r="N10259" s="70"/>
    </row>
    <row r="10260" spans="1:14">
      <c r="A10260" s="74"/>
      <c r="D10260" s="70"/>
      <c r="N10260" s="70"/>
    </row>
    <row r="10261" spans="1:14">
      <c r="A10261" s="74"/>
      <c r="D10261" s="70"/>
      <c r="N10261" s="70"/>
    </row>
    <row r="10262" spans="1:14">
      <c r="A10262" s="74"/>
      <c r="D10262" s="70"/>
      <c r="N10262" s="70"/>
    </row>
    <row r="10263" spans="1:14">
      <c r="A10263" s="74"/>
      <c r="D10263" s="70"/>
      <c r="N10263" s="70"/>
    </row>
    <row r="10264" spans="1:14">
      <c r="A10264" s="74"/>
      <c r="D10264" s="70"/>
      <c r="N10264" s="70"/>
    </row>
    <row r="10265" spans="1:14">
      <c r="A10265" s="74"/>
      <c r="D10265" s="70"/>
      <c r="N10265" s="70"/>
    </row>
    <row r="10266" spans="1:14">
      <c r="A10266" s="74"/>
      <c r="D10266" s="70"/>
      <c r="N10266" s="70"/>
    </row>
    <row r="10267" spans="1:14">
      <c r="A10267" s="74"/>
      <c r="D10267" s="70"/>
      <c r="N10267" s="70"/>
    </row>
    <row r="10268" spans="1:14">
      <c r="A10268" s="74"/>
      <c r="D10268" s="70"/>
      <c r="N10268" s="70"/>
    </row>
    <row r="10269" spans="1:14">
      <c r="A10269" s="74"/>
      <c r="D10269" s="70"/>
      <c r="N10269" s="70"/>
    </row>
    <row r="10270" spans="1:14">
      <c r="A10270" s="74"/>
      <c r="D10270" s="70"/>
      <c r="N10270" s="70"/>
    </row>
    <row r="10271" spans="1:14">
      <c r="A10271" s="74"/>
      <c r="D10271" s="70"/>
      <c r="N10271" s="70"/>
    </row>
    <row r="10272" spans="1:14">
      <c r="A10272" s="74"/>
      <c r="D10272" s="70"/>
      <c r="N10272" s="70"/>
    </row>
    <row r="10273" spans="1:14">
      <c r="A10273" s="74"/>
      <c r="D10273" s="70"/>
      <c r="N10273" s="70"/>
    </row>
    <row r="10274" spans="1:14">
      <c r="A10274" s="74"/>
      <c r="D10274" s="70"/>
      <c r="N10274" s="70"/>
    </row>
    <row r="10275" spans="1:14">
      <c r="A10275" s="74"/>
      <c r="D10275" s="70"/>
      <c r="N10275" s="70"/>
    </row>
    <row r="10276" spans="1:14">
      <c r="A10276" s="74"/>
      <c r="D10276" s="70"/>
      <c r="N10276" s="70"/>
    </row>
    <row r="10277" spans="1:14">
      <c r="A10277" s="74"/>
      <c r="D10277" s="70"/>
      <c r="N10277" s="70"/>
    </row>
    <row r="10278" spans="1:14">
      <c r="A10278" s="74"/>
      <c r="D10278" s="70"/>
      <c r="N10278" s="70"/>
    </row>
    <row r="10279" spans="1:14">
      <c r="A10279" s="74"/>
      <c r="D10279" s="70"/>
      <c r="N10279" s="70"/>
    </row>
    <row r="10280" spans="1:14">
      <c r="A10280" s="74"/>
      <c r="D10280" s="70"/>
      <c r="N10280" s="70"/>
    </row>
    <row r="10281" spans="1:14">
      <c r="A10281" s="74"/>
      <c r="D10281" s="70"/>
      <c r="N10281" s="70"/>
    </row>
    <row r="10282" spans="1:14">
      <c r="A10282" s="74"/>
      <c r="D10282" s="70"/>
      <c r="N10282" s="70"/>
    </row>
    <row r="10283" spans="1:14">
      <c r="A10283" s="74"/>
      <c r="D10283" s="70"/>
      <c r="N10283" s="70"/>
    </row>
    <row r="10284" spans="1:14">
      <c r="A10284" s="74"/>
      <c r="D10284" s="70"/>
      <c r="N10284" s="70"/>
    </row>
    <row r="10285" spans="1:14">
      <c r="A10285" s="74"/>
      <c r="D10285" s="70"/>
      <c r="N10285" s="70"/>
    </row>
    <row r="10286" spans="1:14">
      <c r="A10286" s="74"/>
      <c r="D10286" s="70"/>
      <c r="N10286" s="70"/>
    </row>
    <row r="10287" spans="1:14">
      <c r="A10287" s="74"/>
      <c r="D10287" s="70"/>
      <c r="N10287" s="70"/>
    </row>
    <row r="10288" spans="1:14">
      <c r="A10288" s="74"/>
      <c r="D10288" s="70"/>
      <c r="N10288" s="70"/>
    </row>
    <row r="10289" spans="1:14">
      <c r="A10289" s="74"/>
      <c r="D10289" s="70"/>
      <c r="N10289" s="70"/>
    </row>
    <row r="10290" spans="1:14">
      <c r="A10290" s="74"/>
      <c r="D10290" s="70"/>
      <c r="N10290" s="70"/>
    </row>
    <row r="10291" spans="1:14">
      <c r="A10291" s="74"/>
      <c r="D10291" s="70"/>
      <c r="N10291" s="70"/>
    </row>
    <row r="10292" spans="1:14">
      <c r="A10292" s="74"/>
      <c r="D10292" s="70"/>
      <c r="N10292" s="70"/>
    </row>
    <row r="10293" spans="1:14">
      <c r="A10293" s="74"/>
      <c r="D10293" s="70"/>
      <c r="N10293" s="70"/>
    </row>
    <row r="10294" spans="1:14">
      <c r="A10294" s="74"/>
      <c r="D10294" s="70"/>
      <c r="N10294" s="70"/>
    </row>
    <row r="10295" spans="1:14">
      <c r="A10295" s="74"/>
      <c r="D10295" s="70"/>
      <c r="N10295" s="70"/>
    </row>
    <row r="10296" spans="1:14">
      <c r="A10296" s="74"/>
      <c r="D10296" s="70"/>
      <c r="N10296" s="70"/>
    </row>
    <row r="10297" spans="1:14">
      <c r="A10297" s="74"/>
      <c r="D10297" s="70"/>
      <c r="N10297" s="70"/>
    </row>
    <row r="10298" spans="1:14">
      <c r="A10298" s="74"/>
      <c r="D10298" s="70"/>
      <c r="N10298" s="70"/>
    </row>
    <row r="10299" spans="1:14">
      <c r="A10299" s="74"/>
      <c r="D10299" s="70"/>
      <c r="N10299" s="70"/>
    </row>
    <row r="10300" spans="1:14">
      <c r="A10300" s="74"/>
      <c r="D10300" s="70"/>
      <c r="N10300" s="70"/>
    </row>
    <row r="10301" spans="1:14">
      <c r="A10301" s="74"/>
      <c r="D10301" s="70"/>
      <c r="N10301" s="70"/>
    </row>
    <row r="10302" spans="1:14">
      <c r="A10302" s="74"/>
      <c r="D10302" s="70"/>
      <c r="N10302" s="70"/>
    </row>
    <row r="10303" spans="1:14">
      <c r="A10303" s="74"/>
      <c r="D10303" s="70"/>
      <c r="N10303" s="70"/>
    </row>
    <row r="10304" spans="1:14">
      <c r="A10304" s="74"/>
      <c r="D10304" s="70"/>
      <c r="N10304" s="70"/>
    </row>
    <row r="10305" spans="1:14">
      <c r="A10305" s="74"/>
      <c r="D10305" s="70"/>
      <c r="N10305" s="70"/>
    </row>
    <row r="10306" spans="1:14">
      <c r="A10306" s="74"/>
      <c r="D10306" s="70"/>
      <c r="N10306" s="70"/>
    </row>
    <row r="10307" spans="1:14">
      <c r="A10307" s="74"/>
      <c r="D10307" s="70"/>
      <c r="N10307" s="70"/>
    </row>
    <row r="10308" spans="1:14">
      <c r="A10308" s="74"/>
      <c r="D10308" s="70"/>
      <c r="N10308" s="70"/>
    </row>
    <row r="10309" spans="1:14">
      <c r="A10309" s="74"/>
      <c r="D10309" s="70"/>
      <c r="N10309" s="70"/>
    </row>
    <row r="10310" spans="1:14">
      <c r="A10310" s="74"/>
      <c r="D10310" s="70"/>
      <c r="N10310" s="70"/>
    </row>
    <row r="10311" spans="1:14">
      <c r="A10311" s="74"/>
      <c r="D10311" s="70"/>
      <c r="N10311" s="70"/>
    </row>
    <row r="10312" spans="1:14">
      <c r="A10312" s="74"/>
      <c r="D10312" s="70"/>
      <c r="N10312" s="70"/>
    </row>
    <row r="10313" spans="1:14">
      <c r="A10313" s="74"/>
      <c r="D10313" s="70"/>
      <c r="N10313" s="70"/>
    </row>
    <row r="10314" spans="1:14">
      <c r="A10314" s="74"/>
      <c r="D10314" s="70"/>
      <c r="N10314" s="70"/>
    </row>
    <row r="10315" spans="1:14">
      <c r="A10315" s="74"/>
      <c r="D10315" s="70"/>
      <c r="N10315" s="70"/>
    </row>
    <row r="10316" spans="1:14">
      <c r="A10316" s="74"/>
      <c r="D10316" s="70"/>
      <c r="N10316" s="70"/>
    </row>
    <row r="10317" spans="1:14">
      <c r="A10317" s="74"/>
      <c r="D10317" s="70"/>
      <c r="N10317" s="70"/>
    </row>
    <row r="10318" spans="1:14">
      <c r="A10318" s="74"/>
      <c r="D10318" s="70"/>
      <c r="N10318" s="70"/>
    </row>
    <row r="10319" spans="1:14">
      <c r="A10319" s="74"/>
      <c r="D10319" s="70"/>
      <c r="N10319" s="70"/>
    </row>
    <row r="10320" spans="1:14">
      <c r="A10320" s="74"/>
      <c r="D10320" s="70"/>
      <c r="N10320" s="70"/>
    </row>
    <row r="10321" spans="1:14">
      <c r="A10321" s="74"/>
      <c r="D10321" s="70"/>
      <c r="N10321" s="70"/>
    </row>
    <row r="10322" spans="1:14">
      <c r="A10322" s="74"/>
      <c r="D10322" s="70"/>
      <c r="N10322" s="70"/>
    </row>
    <row r="10323" spans="1:14">
      <c r="A10323" s="74"/>
      <c r="D10323" s="70"/>
      <c r="N10323" s="70"/>
    </row>
    <row r="10324" spans="1:14">
      <c r="A10324" s="74"/>
      <c r="D10324" s="70"/>
      <c r="N10324" s="70"/>
    </row>
    <row r="10325" spans="1:14">
      <c r="A10325" s="74"/>
      <c r="D10325" s="70"/>
      <c r="N10325" s="70"/>
    </row>
    <row r="10326" spans="1:14">
      <c r="A10326" s="74"/>
      <c r="D10326" s="70"/>
      <c r="N10326" s="70"/>
    </row>
    <row r="10327" spans="1:14">
      <c r="A10327" s="74"/>
      <c r="D10327" s="70"/>
      <c r="N10327" s="70"/>
    </row>
    <row r="10328" spans="1:14">
      <c r="A10328" s="74"/>
      <c r="D10328" s="70"/>
      <c r="N10328" s="70"/>
    </row>
    <row r="10329" spans="1:14">
      <c r="A10329" s="74"/>
      <c r="D10329" s="70"/>
      <c r="N10329" s="70"/>
    </row>
    <row r="10330" spans="1:14">
      <c r="A10330" s="74"/>
      <c r="D10330" s="70"/>
      <c r="N10330" s="70"/>
    </row>
    <row r="10331" spans="1:14">
      <c r="A10331" s="74"/>
      <c r="D10331" s="70"/>
      <c r="N10331" s="70"/>
    </row>
    <row r="10332" spans="1:14">
      <c r="A10332" s="74"/>
      <c r="D10332" s="70"/>
      <c r="N10332" s="70"/>
    </row>
    <row r="10333" spans="1:14">
      <c r="A10333" s="74"/>
      <c r="D10333" s="70"/>
      <c r="N10333" s="70"/>
    </row>
    <row r="10334" spans="1:14">
      <c r="A10334" s="74"/>
      <c r="D10334" s="70"/>
      <c r="N10334" s="70"/>
    </row>
    <row r="10335" spans="1:14">
      <c r="A10335" s="74"/>
      <c r="D10335" s="70"/>
      <c r="N10335" s="70"/>
    </row>
    <row r="10336" spans="1:14">
      <c r="A10336" s="74"/>
      <c r="D10336" s="70"/>
      <c r="N10336" s="70"/>
    </row>
    <row r="10337" spans="1:14">
      <c r="A10337" s="74"/>
      <c r="D10337" s="70"/>
      <c r="N10337" s="70"/>
    </row>
    <row r="10338" spans="1:14">
      <c r="A10338" s="74"/>
      <c r="D10338" s="70"/>
      <c r="N10338" s="70"/>
    </row>
    <row r="10339" spans="1:14">
      <c r="A10339" s="74"/>
      <c r="D10339" s="70"/>
      <c r="N10339" s="70"/>
    </row>
    <row r="10340" spans="1:14">
      <c r="A10340" s="74"/>
      <c r="D10340" s="70"/>
      <c r="N10340" s="70"/>
    </row>
    <row r="10341" spans="1:14">
      <c r="A10341" s="74"/>
      <c r="D10341" s="70"/>
      <c r="N10341" s="70"/>
    </row>
    <row r="10342" spans="1:14">
      <c r="A10342" s="74"/>
      <c r="D10342" s="70"/>
      <c r="N10342" s="70"/>
    </row>
    <row r="10343" spans="1:14">
      <c r="A10343" s="74"/>
      <c r="D10343" s="70"/>
      <c r="N10343" s="70"/>
    </row>
    <row r="10344" spans="1:14">
      <c r="A10344" s="74"/>
      <c r="D10344" s="70"/>
      <c r="N10344" s="70"/>
    </row>
    <row r="10345" spans="1:14">
      <c r="A10345" s="74"/>
      <c r="D10345" s="70"/>
      <c r="N10345" s="70"/>
    </row>
    <row r="10346" spans="1:14">
      <c r="A10346" s="74"/>
      <c r="D10346" s="70"/>
      <c r="N10346" s="70"/>
    </row>
    <row r="10347" spans="1:14">
      <c r="A10347" s="74"/>
      <c r="D10347" s="70"/>
      <c r="N10347" s="70"/>
    </row>
    <row r="10348" spans="1:14">
      <c r="A10348" s="74"/>
      <c r="D10348" s="70"/>
      <c r="N10348" s="70"/>
    </row>
    <row r="10349" spans="1:14">
      <c r="A10349" s="74"/>
      <c r="D10349" s="70"/>
      <c r="N10349" s="70"/>
    </row>
    <row r="10350" spans="1:14">
      <c r="A10350" s="74"/>
      <c r="D10350" s="70"/>
      <c r="N10350" s="70"/>
    </row>
    <row r="10351" spans="1:14">
      <c r="A10351" s="74"/>
      <c r="D10351" s="70"/>
      <c r="N10351" s="70"/>
    </row>
    <row r="10352" spans="1:14">
      <c r="A10352" s="74"/>
      <c r="D10352" s="70"/>
      <c r="N10352" s="70"/>
    </row>
    <row r="10353" spans="1:14">
      <c r="A10353" s="74"/>
      <c r="D10353" s="70"/>
      <c r="N10353" s="70"/>
    </row>
    <row r="10354" spans="1:14">
      <c r="A10354" s="74"/>
      <c r="D10354" s="70"/>
      <c r="N10354" s="70"/>
    </row>
    <row r="10355" spans="1:14">
      <c r="A10355" s="74"/>
      <c r="D10355" s="70"/>
      <c r="N10355" s="70"/>
    </row>
    <row r="10356" spans="1:14">
      <c r="A10356" s="74"/>
      <c r="D10356" s="70"/>
      <c r="N10356" s="70"/>
    </row>
    <row r="10357" spans="1:14">
      <c r="A10357" s="74"/>
      <c r="D10357" s="70"/>
      <c r="N10357" s="70"/>
    </row>
    <row r="10358" spans="1:14">
      <c r="A10358" s="74"/>
      <c r="D10358" s="70"/>
      <c r="N10358" s="70"/>
    </row>
    <row r="10359" spans="1:14">
      <c r="A10359" s="74"/>
      <c r="D10359" s="70"/>
      <c r="N10359" s="70"/>
    </row>
    <row r="10360" spans="1:14">
      <c r="A10360" s="74"/>
      <c r="D10360" s="70"/>
      <c r="N10360" s="70"/>
    </row>
    <row r="10361" spans="1:14">
      <c r="A10361" s="74"/>
      <c r="D10361" s="70"/>
      <c r="N10361" s="70"/>
    </row>
    <row r="10362" spans="1:14">
      <c r="A10362" s="74"/>
      <c r="D10362" s="70"/>
      <c r="N10362" s="70"/>
    </row>
    <row r="10363" spans="1:14">
      <c r="A10363" s="74"/>
      <c r="D10363" s="70"/>
      <c r="N10363" s="70"/>
    </row>
    <row r="10364" spans="1:14">
      <c r="A10364" s="74"/>
      <c r="D10364" s="70"/>
      <c r="N10364" s="70"/>
    </row>
    <row r="10365" spans="1:14">
      <c r="A10365" s="74"/>
      <c r="D10365" s="70"/>
      <c r="N10365" s="70"/>
    </row>
    <row r="10366" spans="1:14">
      <c r="A10366" s="74"/>
      <c r="D10366" s="70"/>
      <c r="N10366" s="70"/>
    </row>
    <row r="10367" spans="1:14">
      <c r="A10367" s="74"/>
      <c r="D10367" s="70"/>
      <c r="N10367" s="70"/>
    </row>
    <row r="10368" spans="1:14">
      <c r="A10368" s="74"/>
      <c r="D10368" s="70"/>
      <c r="N10368" s="70"/>
    </row>
    <row r="10369" spans="1:14">
      <c r="A10369" s="74"/>
      <c r="D10369" s="70"/>
      <c r="N10369" s="70"/>
    </row>
    <row r="10370" spans="1:14">
      <c r="A10370" s="74"/>
      <c r="D10370" s="70"/>
      <c r="N10370" s="70"/>
    </row>
    <row r="10371" spans="1:14">
      <c r="A10371" s="74"/>
      <c r="D10371" s="70"/>
      <c r="N10371" s="70"/>
    </row>
    <row r="10372" spans="1:14">
      <c r="A10372" s="74"/>
      <c r="D10372" s="70"/>
      <c r="N10372" s="70"/>
    </row>
    <row r="10373" spans="1:14">
      <c r="A10373" s="74"/>
      <c r="D10373" s="70"/>
      <c r="N10373" s="70"/>
    </row>
    <row r="10374" spans="1:14">
      <c r="A10374" s="74"/>
      <c r="D10374" s="70"/>
      <c r="N10374" s="70"/>
    </row>
    <row r="10375" spans="1:14">
      <c r="A10375" s="74"/>
      <c r="D10375" s="70"/>
      <c r="N10375" s="70"/>
    </row>
    <row r="10376" spans="1:14">
      <c r="A10376" s="74"/>
      <c r="D10376" s="70"/>
      <c r="N10376" s="70"/>
    </row>
    <row r="10377" spans="1:14">
      <c r="A10377" s="74"/>
      <c r="D10377" s="70"/>
      <c r="N10377" s="70"/>
    </row>
    <row r="10378" spans="1:14">
      <c r="A10378" s="74"/>
      <c r="D10378" s="70"/>
      <c r="N10378" s="70"/>
    </row>
    <row r="10379" spans="1:14">
      <c r="A10379" s="74"/>
      <c r="D10379" s="70"/>
      <c r="N10379" s="70"/>
    </row>
    <row r="10380" spans="1:14">
      <c r="A10380" s="74"/>
      <c r="D10380" s="70"/>
      <c r="N10380" s="70"/>
    </row>
    <row r="10381" spans="1:14">
      <c r="A10381" s="74"/>
      <c r="D10381" s="70"/>
      <c r="N10381" s="70"/>
    </row>
    <row r="10382" spans="1:14">
      <c r="A10382" s="74"/>
      <c r="D10382" s="70"/>
      <c r="N10382" s="70"/>
    </row>
    <row r="10383" spans="1:14">
      <c r="A10383" s="74"/>
      <c r="D10383" s="70"/>
      <c r="N10383" s="70"/>
    </row>
    <row r="10384" spans="1:14">
      <c r="A10384" s="74"/>
      <c r="D10384" s="70"/>
      <c r="N10384" s="70"/>
    </row>
    <row r="10385" spans="1:14">
      <c r="A10385" s="74"/>
      <c r="D10385" s="70"/>
      <c r="N10385" s="70"/>
    </row>
    <row r="10386" spans="1:14">
      <c r="A10386" s="74"/>
      <c r="D10386" s="70"/>
      <c r="N10386" s="70"/>
    </row>
    <row r="10387" spans="1:14">
      <c r="A10387" s="74"/>
      <c r="D10387" s="70"/>
      <c r="N10387" s="70"/>
    </row>
    <row r="10388" spans="1:14">
      <c r="A10388" s="74"/>
      <c r="D10388" s="70"/>
      <c r="N10388" s="70"/>
    </row>
    <row r="10389" spans="1:14">
      <c r="A10389" s="74"/>
      <c r="D10389" s="70"/>
      <c r="N10389" s="70"/>
    </row>
    <row r="10390" spans="1:14">
      <c r="A10390" s="74"/>
      <c r="D10390" s="70"/>
      <c r="N10390" s="70"/>
    </row>
    <row r="10391" spans="1:14">
      <c r="A10391" s="74"/>
      <c r="D10391" s="70"/>
      <c r="N10391" s="70"/>
    </row>
    <row r="10392" spans="1:14">
      <c r="A10392" s="74"/>
      <c r="D10392" s="70"/>
      <c r="N10392" s="70"/>
    </row>
    <row r="10393" spans="1:14">
      <c r="A10393" s="74"/>
      <c r="D10393" s="70"/>
      <c r="N10393" s="70"/>
    </row>
    <row r="10394" spans="1:14">
      <c r="A10394" s="74"/>
      <c r="D10394" s="70"/>
      <c r="N10394" s="70"/>
    </row>
    <row r="10395" spans="1:14">
      <c r="A10395" s="74"/>
      <c r="D10395" s="70"/>
      <c r="N10395" s="70"/>
    </row>
    <row r="10396" spans="1:14">
      <c r="A10396" s="74"/>
      <c r="D10396" s="70"/>
      <c r="N10396" s="70"/>
    </row>
    <row r="10397" spans="1:14">
      <c r="A10397" s="74"/>
      <c r="D10397" s="70"/>
      <c r="N10397" s="70"/>
    </row>
    <row r="10398" spans="1:14">
      <c r="A10398" s="74"/>
      <c r="D10398" s="70"/>
      <c r="N10398" s="70"/>
    </row>
    <row r="10399" spans="1:14">
      <c r="A10399" s="74"/>
      <c r="D10399" s="70"/>
      <c r="N10399" s="70"/>
    </row>
    <row r="10400" spans="1:14">
      <c r="A10400" s="74"/>
      <c r="D10400" s="70"/>
      <c r="N10400" s="70"/>
    </row>
    <row r="10401" spans="1:14">
      <c r="A10401" s="74"/>
      <c r="D10401" s="70"/>
      <c r="N10401" s="70"/>
    </row>
    <row r="10402" spans="1:14">
      <c r="A10402" s="74"/>
      <c r="D10402" s="70"/>
      <c r="N10402" s="70"/>
    </row>
    <row r="10403" spans="1:14">
      <c r="A10403" s="74"/>
      <c r="D10403" s="70"/>
      <c r="N10403" s="70"/>
    </row>
    <row r="10404" spans="1:14">
      <c r="A10404" s="74"/>
      <c r="D10404" s="70"/>
      <c r="N10404" s="70"/>
    </row>
    <row r="10405" spans="1:14">
      <c r="A10405" s="74"/>
      <c r="D10405" s="70"/>
      <c r="N10405" s="70"/>
    </row>
    <row r="10406" spans="1:14">
      <c r="A10406" s="74"/>
      <c r="D10406" s="70"/>
      <c r="N10406" s="70"/>
    </row>
    <row r="10407" spans="1:14">
      <c r="A10407" s="74"/>
      <c r="D10407" s="70"/>
      <c r="N10407" s="70"/>
    </row>
    <row r="10408" spans="1:14">
      <c r="A10408" s="74"/>
      <c r="D10408" s="70"/>
      <c r="N10408" s="70"/>
    </row>
    <row r="10409" spans="1:14">
      <c r="A10409" s="74"/>
      <c r="D10409" s="70"/>
      <c r="N10409" s="70"/>
    </row>
    <row r="10410" spans="1:14">
      <c r="A10410" s="74"/>
      <c r="D10410" s="70"/>
      <c r="N10410" s="70"/>
    </row>
    <row r="10411" spans="1:14">
      <c r="A10411" s="74"/>
      <c r="D10411" s="70"/>
      <c r="N10411" s="70"/>
    </row>
    <row r="10412" spans="1:14">
      <c r="A10412" s="74"/>
      <c r="D10412" s="70"/>
      <c r="N10412" s="70"/>
    </row>
    <row r="10413" spans="1:14">
      <c r="A10413" s="74"/>
      <c r="D10413" s="70"/>
      <c r="N10413" s="70"/>
    </row>
    <row r="10414" spans="1:14">
      <c r="A10414" s="74"/>
      <c r="D10414" s="70"/>
      <c r="N10414" s="70"/>
    </row>
    <row r="10415" spans="1:14">
      <c r="A10415" s="74"/>
      <c r="D10415" s="70"/>
      <c r="N10415" s="70"/>
    </row>
    <row r="10416" spans="1:14">
      <c r="A10416" s="74"/>
      <c r="D10416" s="70"/>
      <c r="N10416" s="70"/>
    </row>
    <row r="10417" spans="1:14">
      <c r="A10417" s="74"/>
      <c r="D10417" s="70"/>
      <c r="N10417" s="70"/>
    </row>
    <row r="10418" spans="1:14">
      <c r="A10418" s="74"/>
      <c r="D10418" s="70"/>
      <c r="N10418" s="70"/>
    </row>
    <row r="10419" spans="1:14">
      <c r="A10419" s="74"/>
      <c r="D10419" s="70"/>
      <c r="N10419" s="70"/>
    </row>
    <row r="10420" spans="1:14">
      <c r="A10420" s="74"/>
      <c r="D10420" s="70"/>
      <c r="N10420" s="70"/>
    </row>
    <row r="10421" spans="1:14">
      <c r="A10421" s="74"/>
      <c r="D10421" s="70"/>
      <c r="N10421" s="70"/>
    </row>
    <row r="10422" spans="1:14">
      <c r="A10422" s="74"/>
      <c r="D10422" s="70"/>
      <c r="N10422" s="70"/>
    </row>
    <row r="10423" spans="1:14">
      <c r="A10423" s="74"/>
      <c r="D10423" s="70"/>
      <c r="N10423" s="70"/>
    </row>
    <row r="10424" spans="1:14">
      <c r="A10424" s="74"/>
      <c r="D10424" s="70"/>
      <c r="N10424" s="70"/>
    </row>
    <row r="10425" spans="1:14">
      <c r="A10425" s="74"/>
      <c r="D10425" s="70"/>
      <c r="N10425" s="70"/>
    </row>
    <row r="10426" spans="1:14">
      <c r="A10426" s="74"/>
      <c r="D10426" s="70"/>
      <c r="N10426" s="70"/>
    </row>
    <row r="10427" spans="1:14">
      <c r="A10427" s="74"/>
      <c r="D10427" s="70"/>
      <c r="N10427" s="70"/>
    </row>
    <row r="10428" spans="1:14">
      <c r="A10428" s="74"/>
      <c r="D10428" s="70"/>
      <c r="N10428" s="70"/>
    </row>
    <row r="10429" spans="1:14">
      <c r="A10429" s="74"/>
      <c r="D10429" s="70"/>
      <c r="N10429" s="70"/>
    </row>
    <row r="10430" spans="1:14">
      <c r="A10430" s="74"/>
      <c r="D10430" s="70"/>
      <c r="N10430" s="70"/>
    </row>
    <row r="10431" spans="1:14">
      <c r="A10431" s="74"/>
      <c r="D10431" s="70"/>
      <c r="N10431" s="70"/>
    </row>
    <row r="10432" spans="1:14">
      <c r="A10432" s="74"/>
      <c r="D10432" s="70"/>
      <c r="N10432" s="70"/>
    </row>
    <row r="10433" spans="1:14">
      <c r="A10433" s="74"/>
      <c r="D10433" s="70"/>
      <c r="N10433" s="70"/>
    </row>
    <row r="10434" spans="1:14">
      <c r="A10434" s="74"/>
      <c r="D10434" s="70"/>
      <c r="N10434" s="70"/>
    </row>
    <row r="10435" spans="1:14">
      <c r="A10435" s="74"/>
      <c r="D10435" s="70"/>
      <c r="N10435" s="70"/>
    </row>
    <row r="10436" spans="1:14">
      <c r="A10436" s="74"/>
      <c r="D10436" s="70"/>
      <c r="N10436" s="70"/>
    </row>
    <row r="10437" spans="1:14">
      <c r="A10437" s="74"/>
      <c r="D10437" s="70"/>
      <c r="N10437" s="70"/>
    </row>
    <row r="10438" spans="1:14">
      <c r="A10438" s="74"/>
      <c r="D10438" s="70"/>
      <c r="N10438" s="70"/>
    </row>
    <row r="10439" spans="1:14">
      <c r="A10439" s="74"/>
      <c r="D10439" s="70"/>
      <c r="N10439" s="70"/>
    </row>
    <row r="10440" spans="1:14">
      <c r="A10440" s="74"/>
      <c r="D10440" s="70"/>
      <c r="N10440" s="70"/>
    </row>
    <row r="10441" spans="1:14">
      <c r="A10441" s="74"/>
      <c r="D10441" s="70"/>
      <c r="N10441" s="70"/>
    </row>
    <row r="10442" spans="1:14">
      <c r="A10442" s="74"/>
      <c r="D10442" s="70"/>
      <c r="N10442" s="70"/>
    </row>
    <row r="10443" spans="1:14">
      <c r="A10443" s="74"/>
      <c r="D10443" s="70"/>
      <c r="N10443" s="70"/>
    </row>
    <row r="10444" spans="1:14">
      <c r="A10444" s="74"/>
      <c r="D10444" s="70"/>
      <c r="N10444" s="70"/>
    </row>
    <row r="10445" spans="1:14">
      <c r="A10445" s="74"/>
      <c r="D10445" s="70"/>
      <c r="N10445" s="70"/>
    </row>
    <row r="10446" spans="1:14">
      <c r="A10446" s="74"/>
      <c r="D10446" s="70"/>
      <c r="N10446" s="70"/>
    </row>
    <row r="10447" spans="1:14">
      <c r="A10447" s="74"/>
      <c r="D10447" s="70"/>
      <c r="N10447" s="70"/>
    </row>
    <row r="10448" spans="1:14">
      <c r="A10448" s="74"/>
      <c r="D10448" s="70"/>
      <c r="N10448" s="70"/>
    </row>
    <row r="10449" spans="1:14">
      <c r="A10449" s="74"/>
      <c r="D10449" s="70"/>
      <c r="N10449" s="70"/>
    </row>
    <row r="10450" spans="1:14">
      <c r="A10450" s="74"/>
      <c r="D10450" s="70"/>
      <c r="N10450" s="70"/>
    </row>
    <row r="10451" spans="1:14">
      <c r="A10451" s="74"/>
      <c r="D10451" s="70"/>
      <c r="N10451" s="70"/>
    </row>
    <row r="10452" spans="1:14">
      <c r="A10452" s="74"/>
      <c r="D10452" s="70"/>
      <c r="N10452" s="70"/>
    </row>
    <row r="10453" spans="1:14">
      <c r="A10453" s="74"/>
      <c r="D10453" s="70"/>
      <c r="N10453" s="70"/>
    </row>
    <row r="10454" spans="1:14">
      <c r="A10454" s="74"/>
      <c r="D10454" s="70"/>
      <c r="N10454" s="70"/>
    </row>
    <row r="10455" spans="1:14">
      <c r="A10455" s="74"/>
      <c r="D10455" s="70"/>
      <c r="N10455" s="70"/>
    </row>
    <row r="10456" spans="1:14">
      <c r="A10456" s="74"/>
      <c r="D10456" s="70"/>
      <c r="N10456" s="70"/>
    </row>
    <row r="10457" spans="1:14">
      <c r="A10457" s="74"/>
      <c r="D10457" s="70"/>
      <c r="N10457" s="70"/>
    </row>
    <row r="10458" spans="1:14">
      <c r="A10458" s="74"/>
      <c r="D10458" s="70"/>
      <c r="N10458" s="70"/>
    </row>
    <row r="10459" spans="1:14">
      <c r="A10459" s="74"/>
      <c r="D10459" s="70"/>
      <c r="N10459" s="70"/>
    </row>
    <row r="10460" spans="1:14">
      <c r="A10460" s="74"/>
      <c r="D10460" s="70"/>
      <c r="N10460" s="70"/>
    </row>
    <row r="10461" spans="1:14">
      <c r="A10461" s="74"/>
      <c r="D10461" s="70"/>
      <c r="N10461" s="70"/>
    </row>
    <row r="10462" spans="1:14">
      <c r="A10462" s="74"/>
      <c r="D10462" s="70"/>
      <c r="N10462" s="70"/>
    </row>
    <row r="10463" spans="1:14">
      <c r="A10463" s="74"/>
      <c r="D10463" s="70"/>
      <c r="N10463" s="70"/>
    </row>
    <row r="10464" spans="1:14">
      <c r="A10464" s="74"/>
      <c r="D10464" s="70"/>
      <c r="N10464" s="70"/>
    </row>
    <row r="10465" spans="1:14">
      <c r="A10465" s="74"/>
      <c r="D10465" s="70"/>
      <c r="N10465" s="70"/>
    </row>
    <row r="10466" spans="1:14">
      <c r="A10466" s="74"/>
      <c r="D10466" s="70"/>
      <c r="N10466" s="70"/>
    </row>
    <row r="10467" spans="1:14">
      <c r="A10467" s="74"/>
      <c r="D10467" s="70"/>
      <c r="N10467" s="70"/>
    </row>
    <row r="10468" spans="1:14">
      <c r="A10468" s="74"/>
      <c r="D10468" s="70"/>
      <c r="N10468" s="70"/>
    </row>
    <row r="10469" spans="1:14">
      <c r="A10469" s="74"/>
      <c r="D10469" s="70"/>
      <c r="N10469" s="70"/>
    </row>
    <row r="10470" spans="1:14">
      <c r="A10470" s="74"/>
      <c r="D10470" s="70"/>
      <c r="N10470" s="70"/>
    </row>
    <row r="10471" spans="1:14">
      <c r="A10471" s="74"/>
      <c r="D10471" s="70"/>
      <c r="N10471" s="70"/>
    </row>
    <row r="10472" spans="1:14">
      <c r="A10472" s="74"/>
      <c r="D10472" s="70"/>
      <c r="N10472" s="70"/>
    </row>
    <row r="10473" spans="1:14">
      <c r="A10473" s="74"/>
      <c r="D10473" s="70"/>
      <c r="N10473" s="70"/>
    </row>
    <row r="10474" spans="1:14">
      <c r="A10474" s="74"/>
      <c r="D10474" s="70"/>
      <c r="N10474" s="70"/>
    </row>
    <row r="10475" spans="1:14">
      <c r="A10475" s="74"/>
      <c r="D10475" s="70"/>
      <c r="N10475" s="70"/>
    </row>
    <row r="10476" spans="1:14">
      <c r="A10476" s="74"/>
      <c r="D10476" s="70"/>
      <c r="N10476" s="70"/>
    </row>
    <row r="10477" spans="1:14">
      <c r="A10477" s="74"/>
      <c r="D10477" s="70"/>
      <c r="N10477" s="70"/>
    </row>
    <row r="10478" spans="1:14">
      <c r="A10478" s="74"/>
      <c r="D10478" s="70"/>
      <c r="N10478" s="70"/>
    </row>
    <row r="10479" spans="1:14">
      <c r="A10479" s="74"/>
      <c r="D10479" s="70"/>
      <c r="N10479" s="70"/>
    </row>
    <row r="10480" spans="1:14">
      <c r="A10480" s="74"/>
      <c r="D10480" s="70"/>
      <c r="N10480" s="70"/>
    </row>
    <row r="10481" spans="1:14">
      <c r="A10481" s="74"/>
      <c r="D10481" s="70"/>
      <c r="N10481" s="70"/>
    </row>
    <row r="10482" spans="1:14">
      <c r="A10482" s="74"/>
      <c r="D10482" s="70"/>
      <c r="N10482" s="70"/>
    </row>
    <row r="10483" spans="1:14">
      <c r="A10483" s="74"/>
      <c r="D10483" s="70"/>
      <c r="N10483" s="70"/>
    </row>
    <row r="10484" spans="1:14">
      <c r="A10484" s="74"/>
      <c r="D10484" s="70"/>
      <c r="N10484" s="70"/>
    </row>
    <row r="10485" spans="1:14">
      <c r="A10485" s="74"/>
      <c r="D10485" s="70"/>
      <c r="N10485" s="70"/>
    </row>
    <row r="10486" spans="1:14">
      <c r="A10486" s="74"/>
      <c r="D10486" s="70"/>
      <c r="N10486" s="70"/>
    </row>
    <row r="10487" spans="1:14">
      <c r="A10487" s="74"/>
      <c r="D10487" s="70"/>
      <c r="N10487" s="70"/>
    </row>
    <row r="10488" spans="1:14">
      <c r="A10488" s="74"/>
      <c r="D10488" s="70"/>
      <c r="N10488" s="70"/>
    </row>
    <row r="10489" spans="1:14">
      <c r="A10489" s="74"/>
      <c r="D10489" s="70"/>
      <c r="N10489" s="70"/>
    </row>
    <row r="10490" spans="1:14">
      <c r="A10490" s="74"/>
      <c r="D10490" s="70"/>
      <c r="N10490" s="70"/>
    </row>
    <row r="10491" spans="1:14">
      <c r="D10491" s="70"/>
      <c r="N10491" s="70"/>
    </row>
    <row r="10492" spans="1:14">
      <c r="D10492" s="70"/>
      <c r="N10492" s="70"/>
    </row>
    <row r="10493" spans="1:14">
      <c r="D10493" s="70"/>
      <c r="N10493" s="70"/>
    </row>
    <row r="10494" spans="1:14">
      <c r="D10494" s="70"/>
      <c r="N10494" s="70"/>
    </row>
    <row r="10495" spans="1:14">
      <c r="D10495" s="70"/>
      <c r="N10495" s="70"/>
    </row>
    <row r="10496" spans="1:14">
      <c r="D10496" s="70"/>
      <c r="N10496" s="70"/>
    </row>
    <row r="10497" spans="4:14">
      <c r="D10497" s="70"/>
      <c r="N10497" s="70"/>
    </row>
    <row r="10498" spans="4:14">
      <c r="D10498" s="70"/>
      <c r="N10498" s="70"/>
    </row>
    <row r="10499" spans="4:14">
      <c r="D10499" s="70"/>
      <c r="N10499" s="70"/>
    </row>
    <row r="10500" spans="4:14">
      <c r="D10500" s="70"/>
      <c r="N10500" s="70"/>
    </row>
    <row r="10501" spans="4:14">
      <c r="D10501" s="70"/>
      <c r="N10501" s="70"/>
    </row>
    <row r="10502" spans="4:14">
      <c r="D10502" s="70"/>
      <c r="N10502" s="70"/>
    </row>
    <row r="10503" spans="4:14">
      <c r="D10503" s="70"/>
      <c r="N10503" s="70"/>
    </row>
    <row r="10504" spans="4:14">
      <c r="D10504" s="70"/>
      <c r="N10504" s="70"/>
    </row>
    <row r="10505" spans="4:14">
      <c r="D10505" s="70"/>
      <c r="N10505" s="70"/>
    </row>
    <row r="10506" spans="4:14">
      <c r="D10506" s="70"/>
      <c r="N10506" s="70"/>
    </row>
    <row r="10507" spans="4:14">
      <c r="D10507" s="70"/>
      <c r="N10507" s="70"/>
    </row>
    <row r="10508" spans="4:14">
      <c r="D10508" s="70"/>
      <c r="N10508" s="70"/>
    </row>
    <row r="10509" spans="4:14">
      <c r="D10509" s="70"/>
      <c r="N10509" s="70"/>
    </row>
    <row r="10510" spans="4:14">
      <c r="D10510" s="70"/>
      <c r="N10510" s="70"/>
    </row>
    <row r="10511" spans="4:14">
      <c r="D10511" s="70"/>
      <c r="N10511" s="70"/>
    </row>
    <row r="10512" spans="4:14">
      <c r="D10512" s="70"/>
      <c r="N10512" s="70"/>
    </row>
    <row r="10513" spans="4:14">
      <c r="D10513" s="70"/>
      <c r="N10513" s="70"/>
    </row>
    <row r="10514" spans="4:14">
      <c r="D10514" s="70"/>
      <c r="N10514" s="70"/>
    </row>
    <row r="10515" spans="4:14">
      <c r="D10515" s="70"/>
      <c r="N10515" s="70"/>
    </row>
    <row r="10516" spans="4:14">
      <c r="D10516" s="70"/>
      <c r="N10516" s="70"/>
    </row>
    <row r="10517" spans="4:14">
      <c r="D10517" s="70"/>
      <c r="N10517" s="70"/>
    </row>
    <row r="10518" spans="4:14">
      <c r="D10518" s="70"/>
      <c r="N10518" s="70"/>
    </row>
    <row r="10519" spans="4:14">
      <c r="D10519" s="70"/>
      <c r="N10519" s="70"/>
    </row>
    <row r="10520" spans="4:14">
      <c r="D10520" s="70"/>
      <c r="N10520" s="70"/>
    </row>
    <row r="10521" spans="4:14">
      <c r="D10521" s="70"/>
      <c r="N10521" s="70"/>
    </row>
    <row r="10522" spans="4:14">
      <c r="D10522" s="70"/>
      <c r="N10522" s="70"/>
    </row>
    <row r="10523" spans="4:14">
      <c r="D10523" s="70"/>
      <c r="N10523" s="70"/>
    </row>
    <row r="10524" spans="4:14">
      <c r="D10524" s="70"/>
      <c r="N10524" s="70"/>
    </row>
    <row r="10525" spans="4:14">
      <c r="D10525" s="70"/>
      <c r="N10525" s="70"/>
    </row>
    <row r="10526" spans="4:14">
      <c r="D10526" s="70"/>
      <c r="N10526" s="70"/>
    </row>
    <row r="10527" spans="4:14">
      <c r="D10527" s="70"/>
      <c r="N10527" s="70"/>
    </row>
    <row r="10528" spans="4:14">
      <c r="D10528" s="70"/>
      <c r="N10528" s="70"/>
    </row>
    <row r="10529" spans="4:14">
      <c r="D10529" s="70"/>
      <c r="N10529" s="70"/>
    </row>
    <row r="10530" spans="4:14">
      <c r="D10530" s="70"/>
      <c r="N10530" s="70"/>
    </row>
    <row r="10531" spans="4:14">
      <c r="D10531" s="70"/>
      <c r="N10531" s="70"/>
    </row>
    <row r="10532" spans="4:14">
      <c r="D10532" s="70"/>
      <c r="N10532" s="70"/>
    </row>
    <row r="10533" spans="4:14">
      <c r="D10533" s="70"/>
      <c r="N10533" s="70"/>
    </row>
    <row r="10534" spans="4:14">
      <c r="D10534" s="70"/>
      <c r="N10534" s="70"/>
    </row>
    <row r="10535" spans="4:14">
      <c r="D10535" s="70"/>
      <c r="N10535" s="70"/>
    </row>
    <row r="10536" spans="4:14">
      <c r="D10536" s="70"/>
      <c r="N10536" s="70"/>
    </row>
    <row r="10537" spans="4:14">
      <c r="D10537" s="70"/>
      <c r="N10537" s="70"/>
    </row>
    <row r="10538" spans="4:14">
      <c r="D10538" s="70"/>
      <c r="N10538" s="70"/>
    </row>
    <row r="10539" spans="4:14">
      <c r="D10539" s="70"/>
      <c r="N10539" s="70"/>
    </row>
    <row r="10540" spans="4:14">
      <c r="D10540" s="70"/>
      <c r="N10540" s="70"/>
    </row>
    <row r="10541" spans="4:14">
      <c r="D10541" s="70"/>
      <c r="N10541" s="70"/>
    </row>
    <row r="10542" spans="4:14">
      <c r="D10542" s="70"/>
      <c r="N10542" s="70"/>
    </row>
    <row r="10543" spans="4:14">
      <c r="D10543" s="70"/>
      <c r="N10543" s="70"/>
    </row>
    <row r="10544" spans="4:14">
      <c r="D10544" s="70"/>
      <c r="N10544" s="70"/>
    </row>
    <row r="10545" spans="4:14">
      <c r="D10545" s="70"/>
      <c r="N10545" s="70"/>
    </row>
    <row r="10546" spans="4:14">
      <c r="D10546" s="70"/>
      <c r="N10546" s="70"/>
    </row>
    <row r="10547" spans="4:14">
      <c r="D10547" s="70"/>
      <c r="N10547" s="70"/>
    </row>
    <row r="10548" spans="4:14">
      <c r="D10548" s="70"/>
      <c r="N10548" s="70"/>
    </row>
    <row r="10549" spans="4:14">
      <c r="D10549" s="70"/>
      <c r="N10549" s="70"/>
    </row>
    <row r="10550" spans="4:14">
      <c r="D10550" s="70"/>
      <c r="N10550" s="70"/>
    </row>
    <row r="10551" spans="4:14">
      <c r="D10551" s="70"/>
      <c r="N10551" s="70"/>
    </row>
    <row r="10552" spans="4:14">
      <c r="D10552" s="70"/>
      <c r="N10552" s="70"/>
    </row>
    <row r="10553" spans="4:14">
      <c r="D10553" s="70"/>
      <c r="N10553" s="70"/>
    </row>
    <row r="10554" spans="4:14">
      <c r="D10554" s="70"/>
      <c r="N10554" s="70"/>
    </row>
    <row r="10555" spans="4:14">
      <c r="D10555" s="70"/>
      <c r="N10555" s="70"/>
    </row>
    <row r="10556" spans="4:14">
      <c r="D10556" s="70"/>
      <c r="N10556" s="70"/>
    </row>
    <row r="10557" spans="4:14">
      <c r="D10557" s="70"/>
      <c r="N10557" s="70"/>
    </row>
    <row r="10558" spans="4:14">
      <c r="D10558" s="70"/>
      <c r="N10558" s="70"/>
    </row>
    <row r="10559" spans="4:14">
      <c r="D10559" s="70"/>
      <c r="N10559" s="70"/>
    </row>
    <row r="10560" spans="4:14">
      <c r="D10560" s="70"/>
      <c r="N10560" s="70"/>
    </row>
    <row r="10561" spans="4:14">
      <c r="D10561" s="70"/>
      <c r="N10561" s="70"/>
    </row>
    <row r="10562" spans="4:14">
      <c r="D10562" s="70"/>
      <c r="N10562" s="70"/>
    </row>
    <row r="10563" spans="4:14">
      <c r="D10563" s="70"/>
      <c r="N10563" s="70"/>
    </row>
    <row r="10564" spans="4:14">
      <c r="D10564" s="70"/>
      <c r="N10564" s="70"/>
    </row>
    <row r="10565" spans="4:14">
      <c r="D10565" s="70"/>
      <c r="N10565" s="70"/>
    </row>
    <row r="10566" spans="4:14">
      <c r="D10566" s="70"/>
      <c r="N10566" s="70"/>
    </row>
    <row r="10567" spans="4:14">
      <c r="D10567" s="70"/>
      <c r="N10567" s="70"/>
    </row>
    <row r="10568" spans="4:14">
      <c r="D10568" s="70"/>
      <c r="N10568" s="70"/>
    </row>
    <row r="10569" spans="4:14">
      <c r="D10569" s="70"/>
      <c r="N10569" s="70"/>
    </row>
    <row r="10570" spans="4:14">
      <c r="D10570" s="70"/>
      <c r="N10570" s="70"/>
    </row>
    <row r="10571" spans="4:14">
      <c r="D10571" s="70"/>
      <c r="N10571" s="70"/>
    </row>
    <row r="10572" spans="4:14">
      <c r="D10572" s="70"/>
      <c r="N10572" s="70"/>
    </row>
    <row r="10573" spans="4:14">
      <c r="D10573" s="70"/>
      <c r="N10573" s="70"/>
    </row>
    <row r="10574" spans="4:14">
      <c r="D10574" s="70"/>
      <c r="N10574" s="70"/>
    </row>
    <row r="10575" spans="4:14">
      <c r="D10575" s="70"/>
      <c r="N10575" s="70"/>
    </row>
    <row r="10576" spans="4:14">
      <c r="D10576" s="70"/>
      <c r="N10576" s="70"/>
    </row>
    <row r="10577" spans="4:14">
      <c r="D10577" s="70"/>
      <c r="N10577" s="70"/>
    </row>
    <row r="10578" spans="4:14">
      <c r="D10578" s="70"/>
      <c r="N10578" s="70"/>
    </row>
    <row r="10579" spans="4:14">
      <c r="D10579" s="70"/>
      <c r="N10579" s="70"/>
    </row>
    <row r="10580" spans="4:14">
      <c r="D10580" s="70"/>
      <c r="N10580" s="70"/>
    </row>
    <row r="10581" spans="4:14">
      <c r="D10581" s="70"/>
      <c r="N10581" s="70"/>
    </row>
    <row r="10582" spans="4:14">
      <c r="D10582" s="70"/>
      <c r="N10582" s="70"/>
    </row>
    <row r="10583" spans="4:14">
      <c r="D10583" s="70"/>
      <c r="N10583" s="70"/>
    </row>
    <row r="10584" spans="4:14">
      <c r="D10584" s="70"/>
      <c r="N10584" s="70"/>
    </row>
    <row r="10585" spans="4:14">
      <c r="D10585" s="70"/>
      <c r="N10585" s="70"/>
    </row>
    <row r="10586" spans="4:14">
      <c r="D10586" s="70"/>
      <c r="N10586" s="70"/>
    </row>
    <row r="10587" spans="4:14">
      <c r="D10587" s="70"/>
      <c r="N10587" s="70"/>
    </row>
    <row r="10588" spans="4:14">
      <c r="D10588" s="70"/>
      <c r="N10588" s="70"/>
    </row>
    <row r="10589" spans="4:14">
      <c r="D10589" s="70"/>
      <c r="N10589" s="70"/>
    </row>
    <row r="10590" spans="4:14">
      <c r="D10590" s="70"/>
      <c r="N10590" s="70"/>
    </row>
    <row r="10591" spans="4:14">
      <c r="D10591" s="70"/>
      <c r="N10591" s="70"/>
    </row>
    <row r="10592" spans="4:14">
      <c r="D10592" s="70"/>
      <c r="N10592" s="70"/>
    </row>
    <row r="10593" spans="4:14">
      <c r="D10593" s="70"/>
      <c r="N10593" s="70"/>
    </row>
    <row r="10594" spans="4:14">
      <c r="D10594" s="70"/>
      <c r="N10594" s="70"/>
    </row>
    <row r="10595" spans="4:14">
      <c r="D10595" s="70"/>
      <c r="N10595" s="70"/>
    </row>
    <row r="10596" spans="4:14">
      <c r="D10596" s="70"/>
      <c r="N10596" s="70"/>
    </row>
    <row r="10597" spans="4:14">
      <c r="D10597" s="70"/>
      <c r="N10597" s="70"/>
    </row>
    <row r="10598" spans="4:14">
      <c r="D10598" s="70"/>
      <c r="N10598" s="70"/>
    </row>
    <row r="10599" spans="4:14">
      <c r="D10599" s="70"/>
      <c r="N10599" s="70"/>
    </row>
    <row r="10600" spans="4:14">
      <c r="D10600" s="70"/>
      <c r="N10600" s="70"/>
    </row>
    <row r="10601" spans="4:14">
      <c r="D10601" s="70"/>
      <c r="N10601" s="70"/>
    </row>
    <row r="10602" spans="4:14">
      <c r="D10602" s="70"/>
      <c r="N10602" s="70"/>
    </row>
    <row r="10603" spans="4:14">
      <c r="D10603" s="70"/>
      <c r="N10603" s="70"/>
    </row>
    <row r="10604" spans="4:14">
      <c r="D10604" s="70"/>
      <c r="N10604" s="70"/>
    </row>
    <row r="10605" spans="4:14">
      <c r="D10605" s="70"/>
      <c r="N10605" s="70"/>
    </row>
    <row r="10606" spans="4:14">
      <c r="D10606" s="70"/>
      <c r="N10606" s="70"/>
    </row>
    <row r="10607" spans="4:14">
      <c r="D10607" s="70"/>
      <c r="N10607" s="70"/>
    </row>
    <row r="10608" spans="4:14">
      <c r="D10608" s="70"/>
      <c r="N10608" s="70"/>
    </row>
    <row r="10609" spans="4:14">
      <c r="D10609" s="70"/>
      <c r="N10609" s="70"/>
    </row>
    <row r="10610" spans="4:14">
      <c r="D10610" s="70"/>
      <c r="N10610" s="70"/>
    </row>
    <row r="10611" spans="4:14">
      <c r="D10611" s="70"/>
      <c r="N10611" s="70"/>
    </row>
    <row r="10612" spans="4:14">
      <c r="D10612" s="70"/>
      <c r="N10612" s="70"/>
    </row>
    <row r="10613" spans="4:14">
      <c r="D10613" s="70"/>
      <c r="N10613" s="70"/>
    </row>
    <row r="10614" spans="4:14">
      <c r="D10614" s="70"/>
      <c r="N10614" s="70"/>
    </row>
    <row r="10615" spans="4:14">
      <c r="D10615" s="70"/>
      <c r="N10615" s="70"/>
    </row>
    <row r="10616" spans="4:14">
      <c r="D10616" s="70"/>
      <c r="N10616" s="70"/>
    </row>
    <row r="10617" spans="4:14">
      <c r="D10617" s="70"/>
      <c r="N10617" s="70"/>
    </row>
    <row r="10618" spans="4:14">
      <c r="D10618" s="70"/>
      <c r="N10618" s="70"/>
    </row>
    <row r="10619" spans="4:14">
      <c r="D10619" s="70"/>
      <c r="N10619" s="70"/>
    </row>
    <row r="10620" spans="4:14">
      <c r="D10620" s="70"/>
      <c r="N10620" s="70"/>
    </row>
    <row r="10621" spans="4:14">
      <c r="D10621" s="70"/>
      <c r="N10621" s="70"/>
    </row>
    <row r="10622" spans="4:14">
      <c r="D10622" s="70"/>
      <c r="N10622" s="70"/>
    </row>
    <row r="10623" spans="4:14">
      <c r="D10623" s="70"/>
      <c r="N10623" s="70"/>
    </row>
    <row r="10624" spans="4:14">
      <c r="D10624" s="70"/>
      <c r="N10624" s="70"/>
    </row>
    <row r="10625" spans="4:14">
      <c r="D10625" s="70"/>
      <c r="N10625" s="70"/>
    </row>
    <row r="10626" spans="4:14">
      <c r="D10626" s="70"/>
      <c r="N10626" s="70"/>
    </row>
    <row r="10627" spans="4:14">
      <c r="D10627" s="70"/>
      <c r="N10627" s="70"/>
    </row>
    <row r="10628" spans="4:14">
      <c r="D10628" s="70"/>
      <c r="N10628" s="70"/>
    </row>
    <row r="10629" spans="4:14">
      <c r="D10629" s="70"/>
      <c r="N10629" s="70"/>
    </row>
    <row r="10630" spans="4:14">
      <c r="D10630" s="70"/>
      <c r="N10630" s="70"/>
    </row>
    <row r="10631" spans="4:14">
      <c r="D10631" s="70"/>
      <c r="N10631" s="70"/>
    </row>
    <row r="10632" spans="4:14">
      <c r="D10632" s="70"/>
      <c r="N10632" s="70"/>
    </row>
    <row r="10633" spans="4:14">
      <c r="D10633" s="70"/>
      <c r="N10633" s="70"/>
    </row>
    <row r="10634" spans="4:14">
      <c r="D10634" s="70"/>
      <c r="N10634" s="70"/>
    </row>
    <row r="10635" spans="4:14">
      <c r="D10635" s="70"/>
      <c r="N10635" s="70"/>
    </row>
    <row r="10636" spans="4:14">
      <c r="D10636" s="70"/>
      <c r="N10636" s="70"/>
    </row>
    <row r="10637" spans="4:14">
      <c r="D10637" s="70"/>
      <c r="N10637" s="70"/>
    </row>
    <row r="10638" spans="4:14">
      <c r="D10638" s="70"/>
      <c r="N10638" s="70"/>
    </row>
    <row r="10639" spans="4:14">
      <c r="D10639" s="70"/>
      <c r="N10639" s="70"/>
    </row>
    <row r="10640" spans="4:14">
      <c r="D10640" s="70"/>
      <c r="N10640" s="70"/>
    </row>
    <row r="10641" spans="4:14">
      <c r="D10641" s="70"/>
      <c r="N10641" s="70"/>
    </row>
    <row r="10642" spans="4:14">
      <c r="D10642" s="70"/>
      <c r="N10642" s="70"/>
    </row>
    <row r="10643" spans="4:14">
      <c r="D10643" s="70"/>
      <c r="N10643" s="70"/>
    </row>
    <row r="10644" spans="4:14">
      <c r="D10644" s="70"/>
      <c r="N10644" s="70"/>
    </row>
    <row r="10645" spans="4:14">
      <c r="D10645" s="70"/>
      <c r="N10645" s="70"/>
    </row>
    <row r="10646" spans="4:14">
      <c r="D10646" s="70"/>
      <c r="N10646" s="70"/>
    </row>
    <row r="10647" spans="4:14">
      <c r="D10647" s="70"/>
      <c r="N10647" s="70"/>
    </row>
    <row r="10648" spans="4:14">
      <c r="D10648" s="70"/>
      <c r="N10648" s="70"/>
    </row>
    <row r="10649" spans="4:14">
      <c r="D10649" s="70"/>
      <c r="N10649" s="70"/>
    </row>
    <row r="10650" spans="4:14">
      <c r="D10650" s="70"/>
      <c r="N10650" s="70"/>
    </row>
    <row r="10651" spans="4:14">
      <c r="D10651" s="70"/>
      <c r="N10651" s="70"/>
    </row>
    <row r="10652" spans="4:14">
      <c r="D10652" s="70"/>
      <c r="N10652" s="70"/>
    </row>
    <row r="10653" spans="4:14">
      <c r="D10653" s="70"/>
      <c r="N10653" s="70"/>
    </row>
    <row r="10654" spans="4:14">
      <c r="D10654" s="70"/>
      <c r="N10654" s="70"/>
    </row>
    <row r="10655" spans="4:14">
      <c r="D10655" s="70"/>
      <c r="N10655" s="70"/>
    </row>
    <row r="10656" spans="4:14">
      <c r="D10656" s="70"/>
      <c r="N10656" s="70"/>
    </row>
    <row r="10657" spans="4:14">
      <c r="D10657" s="70"/>
      <c r="N10657" s="70"/>
    </row>
    <row r="10658" spans="4:14">
      <c r="D10658" s="70"/>
      <c r="N10658" s="70"/>
    </row>
    <row r="10659" spans="4:14">
      <c r="D10659" s="70"/>
      <c r="N10659" s="70"/>
    </row>
    <row r="10660" spans="4:14">
      <c r="D10660" s="70"/>
      <c r="N10660" s="70"/>
    </row>
    <row r="10661" spans="4:14">
      <c r="D10661" s="70"/>
      <c r="N10661" s="70"/>
    </row>
    <row r="10662" spans="4:14">
      <c r="D10662" s="70"/>
      <c r="N10662" s="70"/>
    </row>
    <row r="10663" spans="4:14">
      <c r="D10663" s="70"/>
      <c r="N10663" s="70"/>
    </row>
    <row r="10664" spans="4:14">
      <c r="D10664" s="70"/>
      <c r="N10664" s="70"/>
    </row>
    <row r="10665" spans="4:14">
      <c r="D10665" s="70"/>
      <c r="N10665" s="70"/>
    </row>
    <row r="10666" spans="4:14">
      <c r="D10666" s="70"/>
      <c r="N10666" s="70"/>
    </row>
    <row r="10667" spans="4:14">
      <c r="D10667" s="70"/>
      <c r="N10667" s="70"/>
    </row>
    <row r="10668" spans="4:14">
      <c r="D10668" s="70"/>
      <c r="N10668" s="70"/>
    </row>
    <row r="10669" spans="4:14">
      <c r="D10669" s="70"/>
      <c r="N10669" s="70"/>
    </row>
    <row r="10670" spans="4:14">
      <c r="D10670" s="70"/>
      <c r="N10670" s="70"/>
    </row>
    <row r="10671" spans="4:14">
      <c r="D10671" s="70"/>
      <c r="N10671" s="70"/>
    </row>
    <row r="10672" spans="4:14">
      <c r="D10672" s="70"/>
      <c r="N10672" s="70"/>
    </row>
    <row r="10673" spans="4:14">
      <c r="D10673" s="70"/>
      <c r="N10673" s="70"/>
    </row>
    <row r="10674" spans="4:14">
      <c r="D10674" s="70"/>
      <c r="N10674" s="70"/>
    </row>
    <row r="10675" spans="4:14">
      <c r="D10675" s="70"/>
      <c r="N10675" s="70"/>
    </row>
    <row r="10676" spans="4:14">
      <c r="D10676" s="70"/>
      <c r="N10676" s="70"/>
    </row>
    <row r="10677" spans="4:14">
      <c r="D10677" s="70"/>
      <c r="N10677" s="70"/>
    </row>
    <row r="10678" spans="4:14">
      <c r="D10678" s="70"/>
      <c r="N10678" s="70"/>
    </row>
    <row r="10679" spans="4:14">
      <c r="D10679" s="70"/>
      <c r="N10679" s="70"/>
    </row>
    <row r="10680" spans="4:14">
      <c r="D10680" s="70"/>
      <c r="N10680" s="70"/>
    </row>
    <row r="10681" spans="4:14">
      <c r="D10681" s="70"/>
      <c r="N10681" s="70"/>
    </row>
    <row r="10682" spans="4:14">
      <c r="D10682" s="70"/>
      <c r="N10682" s="70"/>
    </row>
    <row r="10683" spans="4:14">
      <c r="D10683" s="70"/>
      <c r="N10683" s="70"/>
    </row>
    <row r="10684" spans="4:14">
      <c r="D10684" s="70"/>
      <c r="N10684" s="70"/>
    </row>
    <row r="10685" spans="4:14">
      <c r="D10685" s="70"/>
      <c r="N10685" s="70"/>
    </row>
    <row r="10686" spans="4:14">
      <c r="D10686" s="70"/>
      <c r="N10686" s="70"/>
    </row>
    <row r="10687" spans="4:14">
      <c r="D10687" s="70"/>
      <c r="N10687" s="70"/>
    </row>
    <row r="10688" spans="4:14">
      <c r="D10688" s="70"/>
      <c r="N10688" s="70"/>
    </row>
    <row r="10689" spans="4:14">
      <c r="D10689" s="70"/>
      <c r="N10689" s="70"/>
    </row>
    <row r="10690" spans="4:14">
      <c r="D10690" s="70"/>
      <c r="N10690" s="70"/>
    </row>
    <row r="10691" spans="4:14">
      <c r="D10691" s="70"/>
      <c r="N10691" s="70"/>
    </row>
    <row r="10692" spans="4:14">
      <c r="D10692" s="70"/>
      <c r="N10692" s="70"/>
    </row>
    <row r="10693" spans="4:14">
      <c r="D10693" s="70"/>
      <c r="N10693" s="70"/>
    </row>
    <row r="10694" spans="4:14">
      <c r="D10694" s="70"/>
      <c r="N10694" s="70"/>
    </row>
    <row r="10695" spans="4:14">
      <c r="D10695" s="70"/>
      <c r="N10695" s="70"/>
    </row>
    <row r="10696" spans="4:14">
      <c r="D10696" s="70"/>
      <c r="N10696" s="70"/>
    </row>
    <row r="10697" spans="4:14">
      <c r="D10697" s="70"/>
      <c r="N10697" s="70"/>
    </row>
    <row r="10698" spans="4:14">
      <c r="D10698" s="70"/>
      <c r="N10698" s="70"/>
    </row>
    <row r="10699" spans="4:14">
      <c r="D10699" s="70"/>
      <c r="N10699" s="70"/>
    </row>
    <row r="10700" spans="4:14">
      <c r="D10700" s="70"/>
      <c r="N10700" s="70"/>
    </row>
    <row r="10701" spans="4:14">
      <c r="D10701" s="70"/>
      <c r="N10701" s="70"/>
    </row>
    <row r="10702" spans="4:14">
      <c r="D10702" s="70"/>
      <c r="N10702" s="70"/>
    </row>
    <row r="10703" spans="4:14">
      <c r="D10703" s="70"/>
      <c r="N10703" s="70"/>
    </row>
    <row r="10704" spans="4:14">
      <c r="D10704" s="70"/>
      <c r="N10704" s="70"/>
    </row>
    <row r="10705" spans="4:14">
      <c r="D10705" s="70"/>
      <c r="N10705" s="70"/>
    </row>
    <row r="10706" spans="4:14">
      <c r="D10706" s="70"/>
      <c r="N10706" s="70"/>
    </row>
    <row r="10707" spans="4:14">
      <c r="D10707" s="70"/>
      <c r="N10707" s="70"/>
    </row>
    <row r="10708" spans="4:14">
      <c r="D10708" s="70"/>
      <c r="N10708" s="70"/>
    </row>
    <row r="10709" spans="4:14">
      <c r="D10709" s="70"/>
      <c r="N10709" s="70"/>
    </row>
    <row r="10710" spans="4:14">
      <c r="D10710" s="70"/>
      <c r="N10710" s="70"/>
    </row>
    <row r="10711" spans="4:14">
      <c r="D10711" s="70"/>
      <c r="N10711" s="70"/>
    </row>
    <row r="10712" spans="4:14">
      <c r="D10712" s="70"/>
      <c r="N10712" s="70"/>
    </row>
    <row r="10713" spans="4:14">
      <c r="D10713" s="70"/>
      <c r="N10713" s="70"/>
    </row>
    <row r="10714" spans="4:14">
      <c r="D10714" s="70"/>
      <c r="N10714" s="70"/>
    </row>
    <row r="10715" spans="4:14">
      <c r="D10715" s="70"/>
      <c r="N10715" s="70"/>
    </row>
    <row r="10716" spans="4:14">
      <c r="D10716" s="70"/>
      <c r="N10716" s="70"/>
    </row>
    <row r="10717" spans="4:14">
      <c r="D10717" s="70"/>
      <c r="N10717" s="70"/>
    </row>
    <row r="10718" spans="4:14">
      <c r="D10718" s="70"/>
      <c r="N10718" s="70"/>
    </row>
    <row r="10719" spans="4:14">
      <c r="D10719" s="70"/>
      <c r="N10719" s="70"/>
    </row>
    <row r="10720" spans="4:14">
      <c r="D10720" s="70"/>
      <c r="N10720" s="70"/>
    </row>
    <row r="10721" spans="4:14">
      <c r="D10721" s="70"/>
      <c r="N10721" s="70"/>
    </row>
    <row r="10722" spans="4:14">
      <c r="D10722" s="70"/>
      <c r="N10722" s="70"/>
    </row>
    <row r="10723" spans="4:14">
      <c r="D10723" s="70"/>
      <c r="N10723" s="70"/>
    </row>
    <row r="10724" spans="4:14">
      <c r="D10724" s="70"/>
      <c r="N10724" s="70"/>
    </row>
    <row r="10725" spans="4:14">
      <c r="D10725" s="70"/>
      <c r="N10725" s="70"/>
    </row>
    <row r="10726" spans="4:14">
      <c r="D10726" s="70"/>
      <c r="N10726" s="70"/>
    </row>
    <row r="10727" spans="4:14">
      <c r="D10727" s="70"/>
      <c r="N10727" s="70"/>
    </row>
    <row r="10728" spans="4:14">
      <c r="D10728" s="70"/>
      <c r="N10728" s="70"/>
    </row>
    <row r="10729" spans="4:14">
      <c r="D10729" s="70"/>
      <c r="N10729" s="70"/>
    </row>
    <row r="10730" spans="4:14">
      <c r="D10730" s="70"/>
      <c r="N10730" s="70"/>
    </row>
    <row r="10731" spans="4:14">
      <c r="D10731" s="70"/>
      <c r="N10731" s="70"/>
    </row>
    <row r="10732" spans="4:14">
      <c r="D10732" s="70"/>
      <c r="N10732" s="70"/>
    </row>
    <row r="10733" spans="4:14">
      <c r="D10733" s="70"/>
      <c r="N10733" s="70"/>
    </row>
    <row r="10734" spans="4:14">
      <c r="D10734" s="70"/>
      <c r="N10734" s="70"/>
    </row>
    <row r="10735" spans="4:14">
      <c r="D10735" s="70"/>
      <c r="N10735" s="70"/>
    </row>
    <row r="10736" spans="4:14">
      <c r="D10736" s="70"/>
      <c r="N10736" s="70"/>
    </row>
    <row r="10737" spans="4:14">
      <c r="D10737" s="70"/>
      <c r="N10737" s="70"/>
    </row>
    <row r="10738" spans="4:14">
      <c r="D10738" s="70"/>
      <c r="N10738" s="70"/>
    </row>
    <row r="10739" spans="4:14">
      <c r="D10739" s="70"/>
      <c r="N10739" s="70"/>
    </row>
    <row r="10740" spans="4:14">
      <c r="D10740" s="70"/>
      <c r="N10740" s="70"/>
    </row>
    <row r="10741" spans="4:14">
      <c r="D10741" s="70"/>
      <c r="N10741" s="70"/>
    </row>
    <row r="10742" spans="4:14">
      <c r="D10742" s="70"/>
      <c r="N10742" s="70"/>
    </row>
    <row r="10743" spans="4:14">
      <c r="D10743" s="70"/>
      <c r="N10743" s="70"/>
    </row>
    <row r="10744" spans="4:14">
      <c r="D10744" s="70"/>
      <c r="N10744" s="70"/>
    </row>
    <row r="10745" spans="4:14">
      <c r="D10745" s="70"/>
      <c r="N10745" s="70"/>
    </row>
    <row r="10746" spans="4:14">
      <c r="D10746" s="70"/>
      <c r="N10746" s="70"/>
    </row>
    <row r="10747" spans="4:14">
      <c r="D10747" s="70"/>
      <c r="N10747" s="70"/>
    </row>
    <row r="10748" spans="4:14">
      <c r="D10748" s="70"/>
      <c r="N10748" s="70"/>
    </row>
    <row r="10749" spans="4:14">
      <c r="D10749" s="70"/>
      <c r="N10749" s="70"/>
    </row>
    <row r="10750" spans="4:14">
      <c r="D10750" s="70"/>
      <c r="N10750" s="70"/>
    </row>
    <row r="10751" spans="4:14">
      <c r="D10751" s="70"/>
      <c r="N10751" s="70"/>
    </row>
    <row r="10752" spans="4:14">
      <c r="D10752" s="70"/>
      <c r="N10752" s="70"/>
    </row>
    <row r="10753" spans="4:14">
      <c r="D10753" s="70"/>
      <c r="N10753" s="70"/>
    </row>
    <row r="10754" spans="4:14">
      <c r="D10754" s="70"/>
      <c r="N10754" s="70"/>
    </row>
    <row r="10755" spans="4:14">
      <c r="D10755" s="70"/>
      <c r="N10755" s="70"/>
    </row>
    <row r="10756" spans="4:14">
      <c r="D10756" s="70"/>
      <c r="N10756" s="70"/>
    </row>
    <row r="10757" spans="4:14">
      <c r="D10757" s="70"/>
      <c r="N10757" s="70"/>
    </row>
    <row r="10758" spans="4:14">
      <c r="D10758" s="70"/>
      <c r="N10758" s="70"/>
    </row>
    <row r="10759" spans="4:14">
      <c r="D10759" s="70"/>
      <c r="N10759" s="70"/>
    </row>
    <row r="10760" spans="4:14">
      <c r="D10760" s="70"/>
      <c r="N10760" s="70"/>
    </row>
    <row r="10761" spans="4:14">
      <c r="D10761" s="70"/>
      <c r="N10761" s="70"/>
    </row>
    <row r="10762" spans="4:14">
      <c r="D10762" s="70"/>
      <c r="N10762" s="70"/>
    </row>
    <row r="10763" spans="4:14">
      <c r="D10763" s="70"/>
      <c r="N10763" s="70"/>
    </row>
    <row r="10764" spans="4:14">
      <c r="D10764" s="70"/>
      <c r="N10764" s="70"/>
    </row>
    <row r="10765" spans="4:14">
      <c r="D10765" s="70"/>
      <c r="N10765" s="70"/>
    </row>
    <row r="10766" spans="4:14">
      <c r="D10766" s="70"/>
      <c r="N10766" s="70"/>
    </row>
    <row r="10767" spans="4:14">
      <c r="D10767" s="70"/>
      <c r="N10767" s="70"/>
    </row>
    <row r="10768" spans="4:14">
      <c r="D10768" s="70"/>
      <c r="N10768" s="70"/>
    </row>
    <row r="10769" spans="4:14">
      <c r="D10769" s="70"/>
      <c r="N10769" s="70"/>
    </row>
    <row r="10770" spans="4:14">
      <c r="D10770" s="70"/>
      <c r="N10770" s="70"/>
    </row>
    <row r="10771" spans="4:14">
      <c r="D10771" s="70"/>
      <c r="N10771" s="70"/>
    </row>
    <row r="10772" spans="4:14">
      <c r="D10772" s="70"/>
      <c r="N10772" s="70"/>
    </row>
    <row r="10773" spans="4:14">
      <c r="D10773" s="70"/>
      <c r="N10773" s="70"/>
    </row>
    <row r="10774" spans="4:14">
      <c r="D10774" s="70"/>
      <c r="N10774" s="70"/>
    </row>
    <row r="10775" spans="4:14">
      <c r="D10775" s="70"/>
      <c r="N10775" s="70"/>
    </row>
    <row r="10776" spans="4:14">
      <c r="D10776" s="70"/>
      <c r="N10776" s="70"/>
    </row>
    <row r="10777" spans="4:14">
      <c r="D10777" s="70"/>
      <c r="N10777" s="70"/>
    </row>
    <row r="10778" spans="4:14">
      <c r="D10778" s="70"/>
      <c r="N10778" s="70"/>
    </row>
    <row r="10779" spans="4:14">
      <c r="D10779" s="70"/>
      <c r="N10779" s="70"/>
    </row>
    <row r="10780" spans="4:14">
      <c r="D10780" s="70"/>
      <c r="N10780" s="70"/>
    </row>
    <row r="10781" spans="4:14">
      <c r="D10781" s="70"/>
      <c r="N10781" s="70"/>
    </row>
    <row r="10782" spans="4:14">
      <c r="D10782" s="70"/>
      <c r="N10782" s="70"/>
    </row>
    <row r="10783" spans="4:14">
      <c r="D10783" s="70"/>
      <c r="N10783" s="70"/>
    </row>
    <row r="10784" spans="4:14">
      <c r="D10784" s="70"/>
      <c r="N10784" s="70"/>
    </row>
    <row r="10785" spans="4:14">
      <c r="D10785" s="70"/>
      <c r="N10785" s="70"/>
    </row>
    <row r="10786" spans="4:14">
      <c r="D10786" s="70"/>
      <c r="N10786" s="70"/>
    </row>
    <row r="10787" spans="4:14">
      <c r="D10787" s="70"/>
      <c r="N10787" s="70"/>
    </row>
    <row r="10788" spans="4:14">
      <c r="D10788" s="70"/>
      <c r="N10788" s="70"/>
    </row>
    <row r="10789" spans="4:14">
      <c r="D10789" s="70"/>
      <c r="N10789" s="70"/>
    </row>
    <row r="10790" spans="4:14">
      <c r="D10790" s="70"/>
      <c r="N10790" s="70"/>
    </row>
    <row r="10791" spans="4:14">
      <c r="D10791" s="70"/>
      <c r="N10791" s="70"/>
    </row>
    <row r="10792" spans="4:14">
      <c r="D10792" s="70"/>
      <c r="N10792" s="70"/>
    </row>
    <row r="10793" spans="4:14">
      <c r="D10793" s="70"/>
      <c r="N10793" s="70"/>
    </row>
    <row r="10794" spans="4:14">
      <c r="D10794" s="70"/>
      <c r="N10794" s="70"/>
    </row>
    <row r="10795" spans="4:14">
      <c r="D10795" s="70"/>
      <c r="N10795" s="70"/>
    </row>
    <row r="10796" spans="4:14">
      <c r="D10796" s="70"/>
      <c r="N10796" s="70"/>
    </row>
    <row r="10797" spans="4:14">
      <c r="D10797" s="70"/>
      <c r="N10797" s="70"/>
    </row>
    <row r="10798" spans="4:14">
      <c r="D10798" s="70"/>
      <c r="N10798" s="70"/>
    </row>
    <row r="10799" spans="4:14">
      <c r="D10799" s="70"/>
      <c r="N10799" s="70"/>
    </row>
    <row r="10800" spans="4:14">
      <c r="D10800" s="70"/>
      <c r="N10800" s="70"/>
    </row>
    <row r="10801" spans="4:14">
      <c r="D10801" s="70"/>
      <c r="N10801" s="70"/>
    </row>
    <row r="10802" spans="4:14">
      <c r="D10802" s="70"/>
      <c r="N10802" s="70"/>
    </row>
    <row r="10803" spans="4:14">
      <c r="D10803" s="70"/>
      <c r="N10803" s="70"/>
    </row>
    <row r="10804" spans="4:14">
      <c r="D10804" s="70"/>
      <c r="N10804" s="70"/>
    </row>
    <row r="10805" spans="4:14">
      <c r="D10805" s="70"/>
      <c r="N10805" s="70"/>
    </row>
    <row r="10806" spans="4:14">
      <c r="D10806" s="70"/>
      <c r="N10806" s="70"/>
    </row>
    <row r="10807" spans="4:14">
      <c r="D10807" s="70"/>
      <c r="N10807" s="70"/>
    </row>
    <row r="10808" spans="4:14">
      <c r="D10808" s="70"/>
      <c r="N10808" s="70"/>
    </row>
    <row r="10809" spans="4:14">
      <c r="D10809" s="70"/>
      <c r="N10809" s="70"/>
    </row>
    <row r="10810" spans="4:14">
      <c r="D10810" s="70"/>
      <c r="N10810" s="70"/>
    </row>
    <row r="10811" spans="4:14">
      <c r="D10811" s="70"/>
      <c r="N10811" s="70"/>
    </row>
    <row r="10812" spans="4:14">
      <c r="D10812" s="70"/>
      <c r="N10812" s="70"/>
    </row>
    <row r="10813" spans="4:14">
      <c r="D10813" s="70"/>
      <c r="N10813" s="70"/>
    </row>
    <row r="10814" spans="4:14">
      <c r="D10814" s="70"/>
      <c r="N10814" s="70"/>
    </row>
    <row r="10815" spans="4:14">
      <c r="D10815" s="70"/>
      <c r="N10815" s="70"/>
    </row>
    <row r="10816" spans="4:14">
      <c r="D10816" s="70"/>
      <c r="N10816" s="70"/>
    </row>
    <row r="10817" spans="4:14">
      <c r="D10817" s="70"/>
      <c r="N10817" s="70"/>
    </row>
    <row r="10818" spans="4:14">
      <c r="D10818" s="70"/>
      <c r="N10818" s="70"/>
    </row>
    <row r="10819" spans="4:14">
      <c r="D10819" s="70"/>
      <c r="N10819" s="70"/>
    </row>
    <row r="10820" spans="4:14">
      <c r="D10820" s="70"/>
      <c r="N10820" s="70"/>
    </row>
    <row r="10821" spans="4:14">
      <c r="D10821" s="70"/>
      <c r="N10821" s="70"/>
    </row>
    <row r="10822" spans="4:14">
      <c r="D10822" s="70"/>
      <c r="N10822" s="70"/>
    </row>
    <row r="10823" spans="4:14">
      <c r="D10823" s="70"/>
      <c r="N10823" s="70"/>
    </row>
    <row r="10824" spans="4:14">
      <c r="D10824" s="70"/>
      <c r="N10824" s="70"/>
    </row>
    <row r="10825" spans="4:14">
      <c r="D10825" s="70"/>
      <c r="N10825" s="70"/>
    </row>
    <row r="10826" spans="4:14">
      <c r="D10826" s="70"/>
      <c r="N10826" s="70"/>
    </row>
    <row r="10827" spans="4:14">
      <c r="D10827" s="70"/>
      <c r="N10827" s="70"/>
    </row>
    <row r="10828" spans="4:14">
      <c r="D10828" s="70"/>
      <c r="N10828" s="70"/>
    </row>
    <row r="10829" spans="4:14">
      <c r="D10829" s="70"/>
      <c r="N10829" s="70"/>
    </row>
    <row r="10830" spans="4:14">
      <c r="D10830" s="70"/>
      <c r="N10830" s="70"/>
    </row>
    <row r="10831" spans="4:14">
      <c r="D10831" s="70"/>
      <c r="N10831" s="70"/>
    </row>
    <row r="10832" spans="4:14">
      <c r="D10832" s="70"/>
      <c r="N10832" s="70"/>
    </row>
    <row r="10833" spans="4:14">
      <c r="D10833" s="70"/>
      <c r="N10833" s="70"/>
    </row>
    <row r="10834" spans="4:14">
      <c r="D10834" s="70"/>
      <c r="N10834" s="70"/>
    </row>
    <row r="10835" spans="4:14">
      <c r="D10835" s="70"/>
      <c r="N10835" s="70"/>
    </row>
    <row r="10836" spans="4:14">
      <c r="D10836" s="70"/>
      <c r="N10836" s="70"/>
    </row>
    <row r="10837" spans="4:14">
      <c r="D10837" s="70"/>
      <c r="N10837" s="70"/>
    </row>
    <row r="10838" spans="4:14">
      <c r="D10838" s="70"/>
      <c r="N10838" s="70"/>
    </row>
    <row r="10839" spans="4:14">
      <c r="D10839" s="70"/>
      <c r="N10839" s="70"/>
    </row>
    <row r="10840" spans="4:14">
      <c r="D10840" s="70"/>
      <c r="N10840" s="70"/>
    </row>
    <row r="10841" spans="4:14">
      <c r="D10841" s="70"/>
      <c r="N10841" s="70"/>
    </row>
    <row r="10842" spans="4:14">
      <c r="D10842" s="70"/>
      <c r="N10842" s="70"/>
    </row>
    <row r="10843" spans="4:14">
      <c r="D10843" s="70"/>
      <c r="N10843" s="70"/>
    </row>
    <row r="10844" spans="4:14">
      <c r="D10844" s="70"/>
      <c r="N10844" s="70"/>
    </row>
    <row r="10845" spans="4:14">
      <c r="D10845" s="70"/>
      <c r="N10845" s="70"/>
    </row>
    <row r="10846" spans="4:14">
      <c r="D10846" s="70"/>
      <c r="N10846" s="70"/>
    </row>
    <row r="10847" spans="4:14">
      <c r="D10847" s="70"/>
      <c r="N10847" s="70"/>
    </row>
    <row r="10848" spans="4:14">
      <c r="D10848" s="70"/>
      <c r="N10848" s="70"/>
    </row>
    <row r="10849" spans="4:14">
      <c r="D10849" s="70"/>
      <c r="N10849" s="70"/>
    </row>
    <row r="10850" spans="4:14">
      <c r="D10850" s="70"/>
      <c r="N10850" s="70"/>
    </row>
    <row r="10851" spans="4:14">
      <c r="D10851" s="70"/>
      <c r="N10851" s="70"/>
    </row>
    <row r="10852" spans="4:14">
      <c r="D10852" s="70"/>
      <c r="N10852" s="70"/>
    </row>
    <row r="10853" spans="4:14">
      <c r="D10853" s="70"/>
      <c r="N10853" s="70"/>
    </row>
    <row r="10854" spans="4:14">
      <c r="D10854" s="70"/>
      <c r="N10854" s="70"/>
    </row>
    <row r="10855" spans="4:14">
      <c r="D10855" s="70"/>
      <c r="N10855" s="70"/>
    </row>
    <row r="10856" spans="4:14">
      <c r="D10856" s="70"/>
      <c r="N10856" s="70"/>
    </row>
    <row r="10857" spans="4:14">
      <c r="D10857" s="70"/>
      <c r="N10857" s="70"/>
    </row>
    <row r="10858" spans="4:14">
      <c r="D10858" s="70"/>
      <c r="N10858" s="70"/>
    </row>
    <row r="10859" spans="4:14">
      <c r="D10859" s="70"/>
      <c r="N10859" s="70"/>
    </row>
    <row r="10860" spans="4:14">
      <c r="D10860" s="70"/>
      <c r="N10860" s="70"/>
    </row>
    <row r="10861" spans="4:14">
      <c r="D10861" s="70"/>
      <c r="N10861" s="70"/>
    </row>
    <row r="10862" spans="4:14">
      <c r="D10862" s="70"/>
      <c r="N10862" s="70"/>
    </row>
    <row r="10863" spans="4:14">
      <c r="D10863" s="70"/>
      <c r="N10863" s="70"/>
    </row>
    <row r="10864" spans="4:14">
      <c r="D10864" s="70"/>
      <c r="N10864" s="70"/>
    </row>
    <row r="10865" spans="4:14">
      <c r="D10865" s="70"/>
      <c r="N10865" s="70"/>
    </row>
    <row r="10866" spans="4:14">
      <c r="D10866" s="70"/>
      <c r="N10866" s="70"/>
    </row>
    <row r="10867" spans="4:14">
      <c r="D10867" s="70"/>
      <c r="N10867" s="70"/>
    </row>
    <row r="10868" spans="4:14">
      <c r="D10868" s="70"/>
      <c r="N10868" s="70"/>
    </row>
    <row r="10869" spans="4:14">
      <c r="D10869" s="70"/>
      <c r="N10869" s="70"/>
    </row>
    <row r="10870" spans="4:14">
      <c r="D10870" s="70"/>
      <c r="N10870" s="70"/>
    </row>
    <row r="10871" spans="4:14">
      <c r="D10871" s="70"/>
      <c r="N10871" s="70"/>
    </row>
    <row r="10872" spans="4:14">
      <c r="D10872" s="70"/>
      <c r="N10872" s="70"/>
    </row>
    <row r="10873" spans="4:14">
      <c r="D10873" s="70"/>
      <c r="N10873" s="70"/>
    </row>
    <row r="10874" spans="4:14">
      <c r="D10874" s="70"/>
      <c r="N10874" s="70"/>
    </row>
    <row r="10875" spans="4:14">
      <c r="D10875" s="70"/>
      <c r="N10875" s="70"/>
    </row>
    <row r="10876" spans="4:14">
      <c r="D10876" s="70"/>
      <c r="N10876" s="70"/>
    </row>
    <row r="10877" spans="4:14">
      <c r="D10877" s="70"/>
      <c r="N10877" s="70"/>
    </row>
    <row r="10878" spans="4:14">
      <c r="D10878" s="70"/>
      <c r="N10878" s="70"/>
    </row>
    <row r="10879" spans="4:14">
      <c r="D10879" s="70"/>
      <c r="N10879" s="70"/>
    </row>
    <row r="10880" spans="4:14">
      <c r="D10880" s="70"/>
      <c r="N10880" s="70"/>
    </row>
    <row r="10881" spans="4:14">
      <c r="D10881" s="70"/>
      <c r="N10881" s="70"/>
    </row>
    <row r="10882" spans="4:14">
      <c r="D10882" s="70"/>
      <c r="N10882" s="70"/>
    </row>
    <row r="10883" spans="4:14">
      <c r="D10883" s="70"/>
      <c r="N10883" s="70"/>
    </row>
    <row r="10884" spans="4:14">
      <c r="D10884" s="70"/>
      <c r="N10884" s="70"/>
    </row>
    <row r="10885" spans="4:14">
      <c r="D10885" s="70"/>
      <c r="N10885" s="70"/>
    </row>
    <row r="10886" spans="4:14">
      <c r="D10886" s="70"/>
      <c r="N10886" s="70"/>
    </row>
    <row r="10887" spans="4:14">
      <c r="D10887" s="70"/>
      <c r="N10887" s="70"/>
    </row>
    <row r="10888" spans="4:14">
      <c r="D10888" s="70"/>
      <c r="N10888" s="70"/>
    </row>
    <row r="10889" spans="4:14">
      <c r="D10889" s="70"/>
      <c r="N10889" s="70"/>
    </row>
    <row r="10890" spans="4:14">
      <c r="D10890" s="70"/>
      <c r="N10890" s="70"/>
    </row>
    <row r="10891" spans="4:14">
      <c r="D10891" s="70"/>
      <c r="N10891" s="70"/>
    </row>
    <row r="10892" spans="4:14">
      <c r="D10892" s="70"/>
      <c r="N10892" s="70"/>
    </row>
    <row r="10893" spans="4:14">
      <c r="D10893" s="70"/>
      <c r="N10893" s="70"/>
    </row>
    <row r="10894" spans="4:14">
      <c r="D10894" s="70"/>
      <c r="N10894" s="70"/>
    </row>
    <row r="10895" spans="4:14">
      <c r="D10895" s="70"/>
      <c r="N10895" s="70"/>
    </row>
    <row r="10896" spans="4:14">
      <c r="D10896" s="70"/>
      <c r="N10896" s="70"/>
    </row>
    <row r="10897" spans="4:14">
      <c r="D10897" s="70"/>
      <c r="N10897" s="70"/>
    </row>
    <row r="10898" spans="4:14">
      <c r="D10898" s="70"/>
      <c r="N10898" s="70"/>
    </row>
    <row r="10899" spans="4:14">
      <c r="D10899" s="70"/>
      <c r="N10899" s="70"/>
    </row>
    <row r="10900" spans="4:14">
      <c r="D10900" s="70"/>
      <c r="N10900" s="70"/>
    </row>
    <row r="10901" spans="4:14">
      <c r="D10901" s="70"/>
      <c r="N10901" s="70"/>
    </row>
    <row r="10902" spans="4:14">
      <c r="D10902" s="70"/>
      <c r="N10902" s="70"/>
    </row>
    <row r="10903" spans="4:14">
      <c r="D10903" s="70"/>
      <c r="N10903" s="70"/>
    </row>
    <row r="10904" spans="4:14">
      <c r="D10904" s="70"/>
      <c r="N10904" s="70"/>
    </row>
    <row r="10905" spans="4:14">
      <c r="D10905" s="70"/>
      <c r="N10905" s="70"/>
    </row>
    <row r="10906" spans="4:14">
      <c r="D10906" s="70"/>
      <c r="N10906" s="70"/>
    </row>
    <row r="10907" spans="4:14">
      <c r="D10907" s="70"/>
      <c r="N10907" s="70"/>
    </row>
    <row r="10908" spans="4:14">
      <c r="D10908" s="70"/>
      <c r="N10908" s="70"/>
    </row>
    <row r="10909" spans="4:14">
      <c r="D10909" s="70"/>
      <c r="N10909" s="70"/>
    </row>
    <row r="10910" spans="4:14">
      <c r="D10910" s="70"/>
      <c r="N10910" s="70"/>
    </row>
    <row r="10911" spans="4:14">
      <c r="D10911" s="70"/>
      <c r="N10911" s="70"/>
    </row>
    <row r="10912" spans="4:14">
      <c r="D10912" s="70"/>
      <c r="N10912" s="70"/>
    </row>
    <row r="10913" spans="4:14">
      <c r="D10913" s="70"/>
      <c r="N10913" s="70"/>
    </row>
    <row r="10914" spans="4:14">
      <c r="D10914" s="70"/>
      <c r="N10914" s="70"/>
    </row>
    <row r="10915" spans="4:14">
      <c r="D10915" s="70"/>
      <c r="N10915" s="70"/>
    </row>
    <row r="10916" spans="4:14">
      <c r="D10916" s="70"/>
      <c r="N10916" s="70"/>
    </row>
    <row r="10917" spans="4:14">
      <c r="D10917" s="70"/>
      <c r="N10917" s="70"/>
    </row>
    <row r="10918" spans="4:14">
      <c r="D10918" s="70"/>
      <c r="N10918" s="70"/>
    </row>
    <row r="10919" spans="4:14">
      <c r="D10919" s="70"/>
      <c r="N10919" s="70"/>
    </row>
    <row r="10920" spans="4:14">
      <c r="D10920" s="70"/>
      <c r="N10920" s="70"/>
    </row>
    <row r="10921" spans="4:14">
      <c r="D10921" s="70"/>
      <c r="N10921" s="70"/>
    </row>
    <row r="10922" spans="4:14">
      <c r="D10922" s="70"/>
      <c r="N10922" s="70"/>
    </row>
    <row r="10923" spans="4:14">
      <c r="D10923" s="70"/>
      <c r="N10923" s="70"/>
    </row>
    <row r="10924" spans="4:14">
      <c r="D10924" s="70"/>
      <c r="N10924" s="70"/>
    </row>
    <row r="10925" spans="4:14">
      <c r="D10925" s="70"/>
      <c r="N10925" s="70"/>
    </row>
    <row r="10926" spans="4:14">
      <c r="D10926" s="70"/>
      <c r="N10926" s="70"/>
    </row>
    <row r="10927" spans="4:14">
      <c r="D10927" s="70"/>
      <c r="N10927" s="70"/>
    </row>
    <row r="10928" spans="4:14">
      <c r="D10928" s="70"/>
      <c r="N10928" s="70"/>
    </row>
    <row r="10929" spans="4:14">
      <c r="D10929" s="70"/>
      <c r="N10929" s="70"/>
    </row>
    <row r="10930" spans="4:14">
      <c r="D10930" s="70"/>
      <c r="N10930" s="70"/>
    </row>
    <row r="10931" spans="4:14">
      <c r="D10931" s="70"/>
      <c r="N10931" s="70"/>
    </row>
    <row r="10932" spans="4:14">
      <c r="D10932" s="70"/>
      <c r="N10932" s="70"/>
    </row>
    <row r="10933" spans="4:14">
      <c r="D10933" s="70"/>
      <c r="N10933" s="70"/>
    </row>
    <row r="10934" spans="4:14">
      <c r="D10934" s="70"/>
      <c r="N10934" s="70"/>
    </row>
    <row r="10935" spans="4:14">
      <c r="D10935" s="70"/>
      <c r="N10935" s="70"/>
    </row>
    <row r="10936" spans="4:14">
      <c r="D10936" s="70"/>
      <c r="N10936" s="70"/>
    </row>
    <row r="10937" spans="4:14">
      <c r="D10937" s="70"/>
      <c r="N10937" s="70"/>
    </row>
    <row r="10938" spans="4:14">
      <c r="D10938" s="70"/>
      <c r="N10938" s="70"/>
    </row>
    <row r="10939" spans="4:14">
      <c r="D10939" s="70"/>
      <c r="N10939" s="70"/>
    </row>
    <row r="10940" spans="4:14">
      <c r="D10940" s="70"/>
      <c r="N10940" s="70"/>
    </row>
    <row r="10941" spans="4:14">
      <c r="D10941" s="70"/>
      <c r="N10941" s="70"/>
    </row>
    <row r="10942" spans="4:14">
      <c r="D10942" s="70"/>
      <c r="N10942" s="70"/>
    </row>
    <row r="10943" spans="4:14">
      <c r="D10943" s="70"/>
      <c r="N10943" s="70"/>
    </row>
    <row r="10944" spans="4:14">
      <c r="D10944" s="70"/>
      <c r="N10944" s="70"/>
    </row>
    <row r="10945" spans="4:14">
      <c r="D10945" s="70"/>
      <c r="N10945" s="70"/>
    </row>
    <row r="10946" spans="4:14">
      <c r="D10946" s="70"/>
      <c r="N10946" s="70"/>
    </row>
    <row r="10947" spans="4:14">
      <c r="D10947" s="70"/>
      <c r="N10947" s="70"/>
    </row>
    <row r="10948" spans="4:14">
      <c r="D10948" s="70"/>
      <c r="N10948" s="70"/>
    </row>
    <row r="10949" spans="4:14">
      <c r="D10949" s="70"/>
      <c r="N10949" s="70"/>
    </row>
    <row r="10950" spans="4:14">
      <c r="D10950" s="70"/>
      <c r="N10950" s="70"/>
    </row>
    <row r="10951" spans="4:14">
      <c r="D10951" s="70"/>
      <c r="N10951" s="70"/>
    </row>
    <row r="10952" spans="4:14">
      <c r="D10952" s="70"/>
      <c r="N10952" s="70"/>
    </row>
    <row r="10953" spans="4:14">
      <c r="D10953" s="70"/>
      <c r="N10953" s="70"/>
    </row>
    <row r="10954" spans="4:14">
      <c r="D10954" s="70"/>
      <c r="N10954" s="70"/>
    </row>
    <row r="10955" spans="4:14">
      <c r="D10955" s="70"/>
      <c r="N10955" s="70"/>
    </row>
    <row r="10956" spans="4:14">
      <c r="D10956" s="70"/>
      <c r="N10956" s="70"/>
    </row>
    <row r="10957" spans="4:14">
      <c r="D10957" s="70"/>
      <c r="N10957" s="70"/>
    </row>
    <row r="10958" spans="4:14">
      <c r="D10958" s="70"/>
      <c r="N10958" s="70"/>
    </row>
    <row r="10959" spans="4:14">
      <c r="D10959" s="70"/>
      <c r="N10959" s="70"/>
    </row>
    <row r="10960" spans="4:14">
      <c r="D10960" s="70"/>
      <c r="N10960" s="70"/>
    </row>
    <row r="10961" spans="4:14">
      <c r="D10961" s="70"/>
      <c r="N10961" s="70"/>
    </row>
    <row r="10962" spans="4:14">
      <c r="D10962" s="70"/>
      <c r="N10962" s="70"/>
    </row>
    <row r="10963" spans="4:14">
      <c r="D10963" s="70"/>
      <c r="N10963" s="70"/>
    </row>
    <row r="10964" spans="4:14">
      <c r="D10964" s="70"/>
      <c r="N10964" s="70"/>
    </row>
    <row r="10965" spans="4:14">
      <c r="D10965" s="70"/>
      <c r="N10965" s="70"/>
    </row>
    <row r="10966" spans="4:14">
      <c r="D10966" s="70"/>
      <c r="N10966" s="70"/>
    </row>
    <row r="10967" spans="4:14">
      <c r="D10967" s="70"/>
      <c r="N10967" s="70"/>
    </row>
    <row r="10968" spans="4:14">
      <c r="D10968" s="70"/>
      <c r="N10968" s="70"/>
    </row>
    <row r="10969" spans="4:14">
      <c r="D10969" s="70"/>
      <c r="N10969" s="70"/>
    </row>
    <row r="10970" spans="4:14">
      <c r="D10970" s="70"/>
      <c r="N10970" s="70"/>
    </row>
    <row r="10971" spans="4:14">
      <c r="D10971" s="70"/>
      <c r="N10971" s="70"/>
    </row>
    <row r="10972" spans="4:14">
      <c r="D10972" s="70"/>
      <c r="N10972" s="70"/>
    </row>
    <row r="10973" spans="4:14">
      <c r="D10973" s="70"/>
      <c r="N10973" s="70"/>
    </row>
    <row r="10974" spans="4:14">
      <c r="D10974" s="70"/>
      <c r="N10974" s="70"/>
    </row>
    <row r="10975" spans="4:14">
      <c r="D10975" s="70"/>
      <c r="N10975" s="70"/>
    </row>
    <row r="10976" spans="4:14">
      <c r="D10976" s="70"/>
      <c r="N10976" s="70"/>
    </row>
    <row r="10977" spans="4:14">
      <c r="D10977" s="70"/>
      <c r="N10977" s="70"/>
    </row>
    <row r="10978" spans="4:14">
      <c r="D10978" s="70"/>
      <c r="N10978" s="70"/>
    </row>
    <row r="10979" spans="4:14">
      <c r="D10979" s="70"/>
      <c r="N10979" s="70"/>
    </row>
    <row r="10980" spans="4:14">
      <c r="D10980" s="70"/>
      <c r="N10980" s="70"/>
    </row>
    <row r="10981" spans="4:14">
      <c r="D10981" s="70"/>
      <c r="N10981" s="70"/>
    </row>
    <row r="10982" spans="4:14">
      <c r="D10982" s="70"/>
      <c r="N10982" s="70"/>
    </row>
    <row r="10983" spans="4:14">
      <c r="D10983" s="70"/>
      <c r="N10983" s="70"/>
    </row>
    <row r="10984" spans="4:14">
      <c r="D10984" s="70"/>
      <c r="N10984" s="70"/>
    </row>
    <row r="10985" spans="4:14">
      <c r="D10985" s="70"/>
      <c r="N10985" s="70"/>
    </row>
    <row r="10986" spans="4:14">
      <c r="D10986" s="70"/>
      <c r="N10986" s="70"/>
    </row>
    <row r="10987" spans="4:14">
      <c r="D10987" s="70"/>
      <c r="N10987" s="70"/>
    </row>
    <row r="10988" spans="4:14">
      <c r="D10988" s="70"/>
      <c r="N10988" s="70"/>
    </row>
    <row r="10989" spans="4:14">
      <c r="D10989" s="70"/>
      <c r="N10989" s="70"/>
    </row>
    <row r="10990" spans="4:14">
      <c r="D10990" s="70"/>
      <c r="N10990" s="70"/>
    </row>
    <row r="10991" spans="4:14">
      <c r="D10991" s="70"/>
      <c r="N10991" s="70"/>
    </row>
    <row r="10992" spans="4:14">
      <c r="D10992" s="70"/>
      <c r="N10992" s="70"/>
    </row>
    <row r="10993" spans="4:14">
      <c r="D10993" s="70"/>
      <c r="N10993" s="70"/>
    </row>
    <row r="10994" spans="4:14">
      <c r="D10994" s="70"/>
      <c r="N10994" s="70"/>
    </row>
    <row r="10995" spans="4:14">
      <c r="D10995" s="70"/>
      <c r="N10995" s="70"/>
    </row>
    <row r="10996" spans="4:14">
      <c r="D10996" s="70"/>
      <c r="N10996" s="70"/>
    </row>
    <row r="10997" spans="4:14">
      <c r="D10997" s="70"/>
      <c r="N10997" s="70"/>
    </row>
    <row r="10998" spans="4:14">
      <c r="D10998" s="70"/>
      <c r="N10998" s="70"/>
    </row>
    <row r="10999" spans="4:14">
      <c r="D10999" s="70"/>
      <c r="N10999" s="70"/>
    </row>
    <row r="11000" spans="4:14">
      <c r="D11000" s="70"/>
      <c r="N11000" s="70"/>
    </row>
    <row r="11001" spans="4:14">
      <c r="D11001" s="70"/>
      <c r="N11001" s="70"/>
    </row>
    <row r="11002" spans="4:14">
      <c r="D11002" s="70"/>
      <c r="N11002" s="70"/>
    </row>
    <row r="11003" spans="4:14">
      <c r="D11003" s="70"/>
      <c r="N11003" s="70"/>
    </row>
    <row r="11004" spans="4:14">
      <c r="D11004" s="70"/>
      <c r="N11004" s="70"/>
    </row>
    <row r="11005" spans="4:14">
      <c r="D11005" s="70"/>
      <c r="N11005" s="70"/>
    </row>
    <row r="11006" spans="4:14">
      <c r="D11006" s="70"/>
      <c r="N11006" s="70"/>
    </row>
    <row r="11007" spans="4:14">
      <c r="D11007" s="70"/>
      <c r="N11007" s="70"/>
    </row>
    <row r="11008" spans="4:14">
      <c r="D11008" s="70"/>
      <c r="N11008" s="70"/>
    </row>
    <row r="11009" spans="4:14">
      <c r="D11009" s="70"/>
      <c r="N11009" s="70"/>
    </row>
    <row r="11010" spans="4:14">
      <c r="D11010" s="70"/>
      <c r="N11010" s="70"/>
    </row>
    <row r="11011" spans="4:14">
      <c r="D11011" s="70"/>
      <c r="N11011" s="70"/>
    </row>
    <row r="11012" spans="4:14">
      <c r="D11012" s="70"/>
      <c r="N11012" s="70"/>
    </row>
    <row r="11013" spans="4:14">
      <c r="D11013" s="70"/>
      <c r="N11013" s="70"/>
    </row>
    <row r="11014" spans="4:14">
      <c r="D11014" s="70"/>
      <c r="N11014" s="70"/>
    </row>
    <row r="11015" spans="4:14">
      <c r="D11015" s="70"/>
      <c r="N11015" s="70"/>
    </row>
    <row r="11016" spans="4:14">
      <c r="D11016" s="70"/>
      <c r="N11016" s="70"/>
    </row>
    <row r="11017" spans="4:14">
      <c r="D11017" s="70"/>
      <c r="N11017" s="70"/>
    </row>
    <row r="11018" spans="4:14">
      <c r="D11018" s="70"/>
      <c r="N11018" s="70"/>
    </row>
    <row r="11019" spans="4:14">
      <c r="D11019" s="70"/>
      <c r="N11019" s="70"/>
    </row>
    <row r="11020" spans="4:14">
      <c r="D11020" s="70"/>
      <c r="N11020" s="70"/>
    </row>
    <row r="11021" spans="4:14">
      <c r="D11021" s="70"/>
      <c r="N11021" s="70"/>
    </row>
    <row r="11022" spans="4:14">
      <c r="D11022" s="70"/>
      <c r="N11022" s="70"/>
    </row>
    <row r="11023" spans="4:14">
      <c r="D11023" s="70"/>
      <c r="N11023" s="70"/>
    </row>
    <row r="11024" spans="4:14">
      <c r="D11024" s="70"/>
      <c r="N11024" s="70"/>
    </row>
    <row r="11025" spans="4:14">
      <c r="D11025" s="70"/>
      <c r="N11025" s="70"/>
    </row>
    <row r="11026" spans="4:14">
      <c r="D11026" s="70"/>
      <c r="N11026" s="70"/>
    </row>
    <row r="11027" spans="4:14">
      <c r="D11027" s="70"/>
      <c r="N11027" s="70"/>
    </row>
    <row r="11028" spans="4:14">
      <c r="D11028" s="70"/>
      <c r="N11028" s="70"/>
    </row>
    <row r="11029" spans="4:14">
      <c r="D11029" s="70"/>
      <c r="N11029" s="70"/>
    </row>
    <row r="11030" spans="4:14">
      <c r="D11030" s="70"/>
      <c r="N11030" s="70"/>
    </row>
    <row r="11031" spans="4:14">
      <c r="D11031" s="70"/>
      <c r="N11031" s="70"/>
    </row>
    <row r="11032" spans="4:14">
      <c r="D11032" s="70"/>
      <c r="N11032" s="70"/>
    </row>
    <row r="11033" spans="4:14">
      <c r="D11033" s="70"/>
      <c r="N11033" s="70"/>
    </row>
    <row r="11034" spans="4:14">
      <c r="D11034" s="70"/>
      <c r="N11034" s="70"/>
    </row>
    <row r="11035" spans="4:14">
      <c r="D11035" s="70"/>
      <c r="N11035" s="70"/>
    </row>
    <row r="11036" spans="4:14">
      <c r="D11036" s="70"/>
      <c r="N11036" s="70"/>
    </row>
    <row r="11037" spans="4:14">
      <c r="D11037" s="70"/>
      <c r="N11037" s="70"/>
    </row>
    <row r="11038" spans="4:14">
      <c r="D11038" s="70"/>
      <c r="N11038" s="70"/>
    </row>
    <row r="11039" spans="4:14">
      <c r="D11039" s="70"/>
      <c r="N11039" s="70"/>
    </row>
    <row r="11040" spans="4:14">
      <c r="D11040" s="70"/>
      <c r="N11040" s="70"/>
    </row>
    <row r="11041" spans="4:14">
      <c r="D11041" s="70"/>
      <c r="N11041" s="70"/>
    </row>
    <row r="11042" spans="4:14">
      <c r="D11042" s="70"/>
      <c r="N11042" s="70"/>
    </row>
    <row r="11043" spans="4:14">
      <c r="D11043" s="70"/>
      <c r="N11043" s="70"/>
    </row>
    <row r="11044" spans="4:14">
      <c r="D11044" s="70"/>
      <c r="N11044" s="70"/>
    </row>
    <row r="11045" spans="4:14">
      <c r="D11045" s="70"/>
      <c r="N11045" s="70"/>
    </row>
    <row r="11046" spans="4:14">
      <c r="D11046" s="70"/>
      <c r="N11046" s="70"/>
    </row>
    <row r="11047" spans="4:14">
      <c r="D11047" s="70"/>
      <c r="N11047" s="70"/>
    </row>
    <row r="11048" spans="4:14">
      <c r="D11048" s="70"/>
      <c r="N11048" s="70"/>
    </row>
    <row r="11049" spans="4:14">
      <c r="D11049" s="70"/>
      <c r="N11049" s="70"/>
    </row>
    <row r="11050" spans="4:14">
      <c r="D11050" s="70"/>
      <c r="N11050" s="70"/>
    </row>
    <row r="11051" spans="4:14">
      <c r="D11051" s="70"/>
      <c r="N11051" s="70"/>
    </row>
    <row r="11052" spans="4:14">
      <c r="D11052" s="70"/>
      <c r="N11052" s="70"/>
    </row>
    <row r="11053" spans="4:14">
      <c r="D11053" s="70"/>
      <c r="N11053" s="70"/>
    </row>
    <row r="11054" spans="4:14">
      <c r="D11054" s="70"/>
      <c r="N11054" s="70"/>
    </row>
    <row r="11055" spans="4:14">
      <c r="D11055" s="70"/>
      <c r="N11055" s="70"/>
    </row>
    <row r="11056" spans="4:14">
      <c r="D11056" s="70"/>
      <c r="N11056" s="70"/>
    </row>
    <row r="11057" spans="4:14">
      <c r="D11057" s="70"/>
      <c r="N11057" s="70"/>
    </row>
    <row r="11058" spans="4:14">
      <c r="D11058" s="70"/>
      <c r="N11058" s="70"/>
    </row>
    <row r="11059" spans="4:14">
      <c r="D11059" s="70"/>
      <c r="N11059" s="70"/>
    </row>
    <row r="11060" spans="4:14">
      <c r="D11060" s="70"/>
      <c r="N11060" s="70"/>
    </row>
    <row r="11061" spans="4:14">
      <c r="D11061" s="70"/>
      <c r="N11061" s="70"/>
    </row>
    <row r="11062" spans="4:14">
      <c r="D11062" s="70"/>
      <c r="N11062" s="70"/>
    </row>
    <row r="11063" spans="4:14">
      <c r="D11063" s="70"/>
      <c r="N11063" s="70"/>
    </row>
    <row r="11064" spans="4:14">
      <c r="D11064" s="70"/>
      <c r="N11064" s="70"/>
    </row>
    <row r="11065" spans="4:14">
      <c r="D11065" s="70"/>
      <c r="N11065" s="70"/>
    </row>
    <row r="11066" spans="4:14">
      <c r="D11066" s="70"/>
      <c r="N11066" s="70"/>
    </row>
    <row r="11067" spans="4:14">
      <c r="D11067" s="70"/>
      <c r="N11067" s="70"/>
    </row>
    <row r="11068" spans="4:14">
      <c r="D11068" s="70"/>
      <c r="N11068" s="70"/>
    </row>
    <row r="11069" spans="4:14">
      <c r="D11069" s="70"/>
      <c r="N11069" s="70"/>
    </row>
    <row r="11070" spans="4:14">
      <c r="D11070" s="70"/>
      <c r="N11070" s="70"/>
    </row>
    <row r="11071" spans="4:14">
      <c r="D11071" s="70"/>
      <c r="N11071" s="70"/>
    </row>
    <row r="11072" spans="4:14">
      <c r="D11072" s="70"/>
      <c r="N11072" s="70"/>
    </row>
    <row r="11073" spans="4:14">
      <c r="D11073" s="70"/>
      <c r="N11073" s="70"/>
    </row>
    <row r="11074" spans="4:14">
      <c r="D11074" s="70"/>
      <c r="N11074" s="70"/>
    </row>
    <row r="11075" spans="4:14">
      <c r="D11075" s="70"/>
      <c r="N11075" s="70"/>
    </row>
    <row r="11076" spans="4:14">
      <c r="D11076" s="70"/>
      <c r="N11076" s="70"/>
    </row>
    <row r="11077" spans="4:14">
      <c r="D11077" s="70"/>
      <c r="N11077" s="70"/>
    </row>
    <row r="11078" spans="4:14">
      <c r="D11078" s="70"/>
      <c r="N11078" s="70"/>
    </row>
    <row r="11079" spans="4:14">
      <c r="D11079" s="70"/>
      <c r="N11079" s="70"/>
    </row>
    <row r="11080" spans="4:14">
      <c r="D11080" s="70"/>
      <c r="N11080" s="70"/>
    </row>
    <row r="11081" spans="4:14">
      <c r="D11081" s="70"/>
      <c r="N11081" s="70"/>
    </row>
    <row r="11082" spans="4:14">
      <c r="D11082" s="70"/>
      <c r="N11082" s="70"/>
    </row>
    <row r="11083" spans="4:14">
      <c r="D11083" s="70"/>
      <c r="N11083" s="70"/>
    </row>
    <row r="11084" spans="4:14">
      <c r="D11084" s="70"/>
      <c r="N11084" s="70"/>
    </row>
    <row r="11085" spans="4:14">
      <c r="D11085" s="70"/>
      <c r="N11085" s="70"/>
    </row>
    <row r="11086" spans="4:14">
      <c r="D11086" s="70"/>
      <c r="N11086" s="70"/>
    </row>
    <row r="11087" spans="4:14">
      <c r="D11087" s="70"/>
      <c r="N11087" s="70"/>
    </row>
    <row r="11088" spans="4:14">
      <c r="D11088" s="70"/>
      <c r="N11088" s="70"/>
    </row>
    <row r="11089" spans="4:14">
      <c r="D11089" s="70"/>
      <c r="N11089" s="70"/>
    </row>
    <row r="11090" spans="4:14">
      <c r="D11090" s="70"/>
      <c r="N11090" s="70"/>
    </row>
    <row r="11091" spans="4:14">
      <c r="D11091" s="70"/>
      <c r="N11091" s="70"/>
    </row>
    <row r="11092" spans="4:14">
      <c r="D11092" s="70"/>
      <c r="N11092" s="70"/>
    </row>
    <row r="11093" spans="4:14">
      <c r="D11093" s="70"/>
      <c r="N11093" s="70"/>
    </row>
    <row r="11094" spans="4:14">
      <c r="D11094" s="70"/>
      <c r="N11094" s="70"/>
    </row>
    <row r="11095" spans="4:14">
      <c r="D11095" s="70"/>
      <c r="N11095" s="70"/>
    </row>
    <row r="11096" spans="4:14">
      <c r="D11096" s="70"/>
      <c r="N11096" s="70"/>
    </row>
    <row r="11097" spans="4:14">
      <c r="D11097" s="70"/>
      <c r="N11097" s="70"/>
    </row>
    <row r="11098" spans="4:14">
      <c r="D11098" s="70"/>
      <c r="N11098" s="70"/>
    </row>
    <row r="11099" spans="4:14">
      <c r="D11099" s="70"/>
      <c r="N11099" s="70"/>
    </row>
    <row r="11100" spans="4:14">
      <c r="D11100" s="70"/>
      <c r="N11100" s="70"/>
    </row>
    <row r="11101" spans="4:14">
      <c r="D11101" s="70"/>
      <c r="N11101" s="70"/>
    </row>
    <row r="11102" spans="4:14">
      <c r="D11102" s="70"/>
      <c r="N11102" s="70"/>
    </row>
    <row r="11103" spans="4:14">
      <c r="D11103" s="70"/>
      <c r="N11103" s="70"/>
    </row>
    <row r="11104" spans="4:14">
      <c r="D11104" s="70"/>
      <c r="N11104" s="70"/>
    </row>
    <row r="11105" spans="4:14">
      <c r="D11105" s="70"/>
      <c r="N11105" s="70"/>
    </row>
    <row r="11106" spans="4:14">
      <c r="D11106" s="70"/>
      <c r="N11106" s="70"/>
    </row>
    <row r="11107" spans="4:14">
      <c r="D11107" s="70"/>
      <c r="N11107" s="70"/>
    </row>
    <row r="11108" spans="4:14">
      <c r="D11108" s="70"/>
      <c r="N11108" s="70"/>
    </row>
    <row r="11109" spans="4:14">
      <c r="D11109" s="70"/>
      <c r="N11109" s="70"/>
    </row>
    <row r="11110" spans="4:14">
      <c r="D11110" s="70"/>
      <c r="N11110" s="70"/>
    </row>
    <row r="11111" spans="4:14">
      <c r="D11111" s="70"/>
      <c r="N11111" s="70"/>
    </row>
    <row r="11112" spans="4:14">
      <c r="D11112" s="70"/>
      <c r="N11112" s="70"/>
    </row>
    <row r="11113" spans="4:14">
      <c r="D11113" s="70"/>
      <c r="N11113" s="70"/>
    </row>
    <row r="11114" spans="4:14">
      <c r="D11114" s="70"/>
      <c r="N11114" s="70"/>
    </row>
    <row r="11115" spans="4:14">
      <c r="D11115" s="70"/>
      <c r="N11115" s="70"/>
    </row>
    <row r="11116" spans="4:14">
      <c r="D11116" s="70"/>
      <c r="N11116" s="70"/>
    </row>
    <row r="11117" spans="4:14">
      <c r="D11117" s="70"/>
      <c r="N11117" s="70"/>
    </row>
    <row r="11118" spans="4:14">
      <c r="D11118" s="70"/>
      <c r="N11118" s="70"/>
    </row>
    <row r="11119" spans="4:14">
      <c r="D11119" s="70"/>
      <c r="N11119" s="70"/>
    </row>
    <row r="11120" spans="4:14">
      <c r="D11120" s="70"/>
      <c r="N11120" s="70"/>
    </row>
    <row r="11121" spans="4:14">
      <c r="D11121" s="70"/>
      <c r="N11121" s="70"/>
    </row>
    <row r="11122" spans="4:14">
      <c r="D11122" s="70"/>
      <c r="N11122" s="70"/>
    </row>
    <row r="11123" spans="4:14">
      <c r="D11123" s="70"/>
      <c r="N11123" s="70"/>
    </row>
    <row r="11124" spans="4:14">
      <c r="D11124" s="70"/>
      <c r="N11124" s="70"/>
    </row>
    <row r="11125" spans="4:14">
      <c r="D11125" s="70"/>
      <c r="N11125" s="70"/>
    </row>
    <row r="11126" spans="4:14">
      <c r="D11126" s="70"/>
      <c r="N11126" s="70"/>
    </row>
    <row r="11127" spans="4:14">
      <c r="D11127" s="70"/>
      <c r="N11127" s="70"/>
    </row>
    <row r="11128" spans="4:14">
      <c r="D11128" s="70"/>
      <c r="N11128" s="70"/>
    </row>
    <row r="11129" spans="4:14">
      <c r="D11129" s="70"/>
      <c r="N11129" s="70"/>
    </row>
    <row r="11130" spans="4:14">
      <c r="D11130" s="70"/>
      <c r="N11130" s="70"/>
    </row>
    <row r="11131" spans="4:14">
      <c r="D11131" s="70"/>
      <c r="N11131" s="70"/>
    </row>
    <row r="11132" spans="4:14">
      <c r="D11132" s="70"/>
      <c r="N11132" s="70"/>
    </row>
    <row r="11133" spans="4:14">
      <c r="D11133" s="70"/>
      <c r="N11133" s="70"/>
    </row>
    <row r="11134" spans="4:14">
      <c r="D11134" s="70"/>
      <c r="N11134" s="70"/>
    </row>
    <row r="11135" spans="4:14">
      <c r="D11135" s="70"/>
      <c r="N11135" s="70"/>
    </row>
    <row r="11136" spans="4:14">
      <c r="D11136" s="70"/>
      <c r="N11136" s="70"/>
    </row>
    <row r="11137" spans="4:14">
      <c r="D11137" s="70"/>
      <c r="N11137" s="70"/>
    </row>
    <row r="11138" spans="4:14">
      <c r="D11138" s="70"/>
      <c r="N11138" s="70"/>
    </row>
    <row r="11139" spans="4:14">
      <c r="D11139" s="70"/>
      <c r="N11139" s="70"/>
    </row>
    <row r="11140" spans="4:14">
      <c r="D11140" s="70"/>
      <c r="N11140" s="70"/>
    </row>
    <row r="11141" spans="4:14">
      <c r="D11141" s="70"/>
      <c r="N11141" s="70"/>
    </row>
    <row r="11142" spans="4:14">
      <c r="D11142" s="70"/>
      <c r="N11142" s="70"/>
    </row>
    <row r="11143" spans="4:14">
      <c r="D11143" s="70"/>
      <c r="N11143" s="70"/>
    </row>
    <row r="11144" spans="4:14">
      <c r="D11144" s="70"/>
      <c r="N11144" s="70"/>
    </row>
    <row r="11145" spans="4:14">
      <c r="D11145" s="70"/>
      <c r="N11145" s="70"/>
    </row>
    <row r="11146" spans="4:14">
      <c r="D11146" s="70"/>
      <c r="N11146" s="70"/>
    </row>
    <row r="11147" spans="4:14">
      <c r="D11147" s="70"/>
      <c r="N11147" s="70"/>
    </row>
    <row r="11148" spans="4:14">
      <c r="D11148" s="70"/>
      <c r="N11148" s="70"/>
    </row>
    <row r="11149" spans="4:14">
      <c r="D11149" s="70"/>
      <c r="N11149" s="70"/>
    </row>
    <row r="11150" spans="4:14">
      <c r="D11150" s="70"/>
      <c r="N11150" s="70"/>
    </row>
    <row r="11151" spans="4:14">
      <c r="D11151" s="70"/>
      <c r="N11151" s="70"/>
    </row>
    <row r="11152" spans="4:14">
      <c r="D11152" s="70"/>
      <c r="N11152" s="70"/>
    </row>
    <row r="11153" spans="4:14">
      <c r="D11153" s="70"/>
      <c r="N11153" s="70"/>
    </row>
    <row r="11154" spans="4:14">
      <c r="D11154" s="70"/>
      <c r="N11154" s="70"/>
    </row>
    <row r="11155" spans="4:14">
      <c r="D11155" s="70"/>
      <c r="N11155" s="70"/>
    </row>
    <row r="11156" spans="4:14">
      <c r="D11156" s="70"/>
      <c r="N11156" s="70"/>
    </row>
    <row r="11157" spans="4:14">
      <c r="D11157" s="70"/>
      <c r="N11157" s="70"/>
    </row>
    <row r="11158" spans="4:14">
      <c r="D11158" s="70"/>
      <c r="N11158" s="70"/>
    </row>
    <row r="11159" spans="4:14">
      <c r="D11159" s="70"/>
      <c r="N11159" s="70"/>
    </row>
    <row r="11160" spans="4:14">
      <c r="D11160" s="70"/>
      <c r="N11160" s="70"/>
    </row>
    <row r="11161" spans="4:14">
      <c r="D11161" s="70"/>
      <c r="N11161" s="70"/>
    </row>
    <row r="11162" spans="4:14">
      <c r="D11162" s="70"/>
      <c r="N11162" s="70"/>
    </row>
    <row r="11163" spans="4:14">
      <c r="D11163" s="70"/>
      <c r="N11163" s="70"/>
    </row>
    <row r="11164" spans="4:14">
      <c r="D11164" s="70"/>
      <c r="N11164" s="70"/>
    </row>
    <row r="11165" spans="4:14">
      <c r="D11165" s="70"/>
      <c r="N11165" s="70"/>
    </row>
    <row r="11166" spans="4:14">
      <c r="D11166" s="70"/>
      <c r="N11166" s="70"/>
    </row>
    <row r="11167" spans="4:14">
      <c r="D11167" s="70"/>
      <c r="N11167" s="70"/>
    </row>
    <row r="11168" spans="4:14">
      <c r="D11168" s="70"/>
      <c r="N11168" s="70"/>
    </row>
    <row r="11169" spans="4:14">
      <c r="D11169" s="70"/>
      <c r="N11169" s="70"/>
    </row>
    <row r="11170" spans="4:14">
      <c r="D11170" s="70"/>
      <c r="N11170" s="70"/>
    </row>
    <row r="11171" spans="4:14">
      <c r="D11171" s="70"/>
      <c r="N11171" s="70"/>
    </row>
    <row r="11172" spans="4:14">
      <c r="D11172" s="70"/>
      <c r="N11172" s="70"/>
    </row>
    <row r="11173" spans="4:14">
      <c r="D11173" s="70"/>
      <c r="N11173" s="70"/>
    </row>
    <row r="11174" spans="4:14">
      <c r="D11174" s="70"/>
      <c r="N11174" s="70"/>
    </row>
    <row r="11175" spans="4:14">
      <c r="D11175" s="70"/>
      <c r="N11175" s="70"/>
    </row>
    <row r="11176" spans="4:14">
      <c r="D11176" s="70"/>
      <c r="N11176" s="70"/>
    </row>
    <row r="11177" spans="4:14">
      <c r="D11177" s="70"/>
      <c r="N11177" s="70"/>
    </row>
    <row r="11178" spans="4:14">
      <c r="D11178" s="70"/>
      <c r="N11178" s="70"/>
    </row>
    <row r="11179" spans="4:14">
      <c r="D11179" s="70"/>
      <c r="N11179" s="70"/>
    </row>
    <row r="11180" spans="4:14">
      <c r="D11180" s="70"/>
      <c r="N11180" s="70"/>
    </row>
    <row r="11181" spans="4:14">
      <c r="D11181" s="70"/>
      <c r="N11181" s="70"/>
    </row>
    <row r="11182" spans="4:14">
      <c r="D11182" s="70"/>
      <c r="N11182" s="70"/>
    </row>
    <row r="11183" spans="4:14">
      <c r="D11183" s="70"/>
      <c r="N11183" s="70"/>
    </row>
    <row r="11184" spans="4:14">
      <c r="D11184" s="70"/>
      <c r="N11184" s="70"/>
    </row>
    <row r="11185" spans="4:14">
      <c r="D11185" s="70"/>
      <c r="N11185" s="70"/>
    </row>
    <row r="11186" spans="4:14">
      <c r="D11186" s="70"/>
      <c r="N11186" s="70"/>
    </row>
    <row r="11187" spans="4:14">
      <c r="D11187" s="70"/>
      <c r="N11187" s="70"/>
    </row>
    <row r="11188" spans="4:14">
      <c r="D11188" s="70"/>
      <c r="N11188" s="70"/>
    </row>
    <row r="11189" spans="4:14">
      <c r="D11189" s="70"/>
      <c r="N11189" s="70"/>
    </row>
    <row r="11190" spans="4:14">
      <c r="D11190" s="70"/>
      <c r="N11190" s="70"/>
    </row>
    <row r="11191" spans="4:14">
      <c r="D11191" s="70"/>
      <c r="N11191" s="70"/>
    </row>
    <row r="11192" spans="4:14">
      <c r="D11192" s="70"/>
      <c r="N11192" s="70"/>
    </row>
    <row r="11193" spans="4:14">
      <c r="D11193" s="70"/>
      <c r="N11193" s="70"/>
    </row>
    <row r="11194" spans="4:14">
      <c r="D11194" s="70"/>
      <c r="N11194" s="70"/>
    </row>
    <row r="11195" spans="4:14">
      <c r="D11195" s="70"/>
      <c r="N11195" s="70"/>
    </row>
    <row r="11196" spans="4:14">
      <c r="D11196" s="70"/>
      <c r="N11196" s="70"/>
    </row>
    <row r="11197" spans="4:14">
      <c r="D11197" s="70"/>
      <c r="N11197" s="70"/>
    </row>
    <row r="11198" spans="4:14">
      <c r="D11198" s="70"/>
      <c r="N11198" s="70"/>
    </row>
    <row r="11199" spans="4:14">
      <c r="D11199" s="70"/>
      <c r="N11199" s="70"/>
    </row>
    <row r="11200" spans="4:14">
      <c r="D11200" s="70"/>
      <c r="N11200" s="70"/>
    </row>
    <row r="11201" spans="4:14">
      <c r="D11201" s="70"/>
      <c r="N11201" s="70"/>
    </row>
    <row r="11202" spans="4:14">
      <c r="D11202" s="70"/>
      <c r="N11202" s="70"/>
    </row>
    <row r="11203" spans="4:14">
      <c r="D11203" s="70"/>
      <c r="N11203" s="70"/>
    </row>
    <row r="11204" spans="4:14">
      <c r="D11204" s="70"/>
      <c r="N11204" s="70"/>
    </row>
    <row r="11205" spans="4:14">
      <c r="D11205" s="70"/>
      <c r="N11205" s="70"/>
    </row>
    <row r="11206" spans="4:14">
      <c r="D11206" s="70"/>
      <c r="N11206" s="70"/>
    </row>
    <row r="11207" spans="4:14">
      <c r="D11207" s="70"/>
      <c r="N11207" s="70"/>
    </row>
    <row r="11208" spans="4:14">
      <c r="D11208" s="70"/>
      <c r="N11208" s="70"/>
    </row>
    <row r="11209" spans="4:14">
      <c r="D11209" s="70"/>
      <c r="N11209" s="70"/>
    </row>
    <row r="11210" spans="4:14">
      <c r="D11210" s="70"/>
      <c r="N11210" s="70"/>
    </row>
    <row r="11211" spans="4:14">
      <c r="D11211" s="70"/>
      <c r="N11211" s="70"/>
    </row>
    <row r="11212" spans="4:14">
      <c r="D11212" s="70"/>
      <c r="N11212" s="70"/>
    </row>
    <row r="11213" spans="4:14">
      <c r="D11213" s="70"/>
      <c r="N11213" s="70"/>
    </row>
    <row r="11214" spans="4:14">
      <c r="D11214" s="70"/>
      <c r="N11214" s="70"/>
    </row>
    <row r="11215" spans="4:14">
      <c r="D11215" s="70"/>
      <c r="N11215" s="70"/>
    </row>
    <row r="11216" spans="4:14">
      <c r="D11216" s="70"/>
      <c r="N11216" s="70"/>
    </row>
    <row r="11217" spans="4:14">
      <c r="D11217" s="70"/>
      <c r="N11217" s="70"/>
    </row>
    <row r="11218" spans="4:14">
      <c r="D11218" s="70"/>
      <c r="N11218" s="70"/>
    </row>
    <row r="11219" spans="4:14">
      <c r="D11219" s="70"/>
      <c r="N11219" s="70"/>
    </row>
    <row r="11220" spans="4:14">
      <c r="D11220" s="70"/>
      <c r="N11220" s="70"/>
    </row>
    <row r="11221" spans="4:14">
      <c r="D11221" s="70"/>
      <c r="N11221" s="70"/>
    </row>
    <row r="11222" spans="4:14">
      <c r="D11222" s="70"/>
      <c r="N11222" s="70"/>
    </row>
    <row r="11223" spans="4:14">
      <c r="D11223" s="70"/>
      <c r="N11223" s="70"/>
    </row>
    <row r="11224" spans="4:14">
      <c r="D11224" s="70"/>
      <c r="N11224" s="70"/>
    </row>
    <row r="11225" spans="4:14">
      <c r="D11225" s="70"/>
      <c r="N11225" s="70"/>
    </row>
    <row r="11226" spans="4:14">
      <c r="D11226" s="70"/>
      <c r="N11226" s="70"/>
    </row>
    <row r="11227" spans="4:14">
      <c r="D11227" s="70"/>
      <c r="N11227" s="70"/>
    </row>
    <row r="11228" spans="4:14">
      <c r="D11228" s="70"/>
      <c r="N11228" s="70"/>
    </row>
    <row r="11229" spans="4:14">
      <c r="D11229" s="70"/>
      <c r="N11229" s="70"/>
    </row>
    <row r="11230" spans="4:14">
      <c r="D11230" s="70"/>
      <c r="N11230" s="70"/>
    </row>
    <row r="11231" spans="4:14">
      <c r="D11231" s="70"/>
      <c r="N11231" s="70"/>
    </row>
    <row r="11232" spans="4:14">
      <c r="D11232" s="70"/>
      <c r="N11232" s="70"/>
    </row>
    <row r="11233" spans="4:14">
      <c r="D11233" s="70"/>
      <c r="N11233" s="70"/>
    </row>
    <row r="11234" spans="4:14">
      <c r="D11234" s="70"/>
      <c r="N11234" s="70"/>
    </row>
    <row r="11235" spans="4:14">
      <c r="D11235" s="70"/>
      <c r="N11235" s="70"/>
    </row>
    <row r="11236" spans="4:14">
      <c r="D11236" s="70"/>
      <c r="N11236" s="70"/>
    </row>
    <row r="11237" spans="4:14">
      <c r="D11237" s="70"/>
      <c r="N11237" s="70"/>
    </row>
    <row r="11238" spans="4:14">
      <c r="D11238" s="70"/>
      <c r="N11238" s="70"/>
    </row>
    <row r="11239" spans="4:14">
      <c r="D11239" s="70"/>
      <c r="N11239" s="70"/>
    </row>
    <row r="11240" spans="4:14">
      <c r="D11240" s="70"/>
      <c r="N11240" s="70"/>
    </row>
    <row r="11241" spans="4:14">
      <c r="D11241" s="70"/>
      <c r="N11241" s="70"/>
    </row>
    <row r="11242" spans="4:14">
      <c r="D11242" s="70"/>
      <c r="N11242" s="70"/>
    </row>
    <row r="11243" spans="4:14">
      <c r="D11243" s="70"/>
      <c r="N11243" s="70"/>
    </row>
    <row r="11244" spans="4:14">
      <c r="D11244" s="70"/>
      <c r="N11244" s="70"/>
    </row>
    <row r="11245" spans="4:14">
      <c r="D11245" s="70"/>
      <c r="N11245" s="70"/>
    </row>
    <row r="11246" spans="4:14">
      <c r="D11246" s="70"/>
      <c r="N11246" s="70"/>
    </row>
    <row r="11247" spans="4:14">
      <c r="D11247" s="70"/>
      <c r="N11247" s="70"/>
    </row>
    <row r="11248" spans="4:14">
      <c r="D11248" s="70"/>
      <c r="N11248" s="70"/>
    </row>
    <row r="11249" spans="4:14">
      <c r="D11249" s="70"/>
      <c r="N11249" s="70"/>
    </row>
    <row r="11250" spans="4:14">
      <c r="D11250" s="70"/>
      <c r="N11250" s="70"/>
    </row>
    <row r="11251" spans="4:14">
      <c r="D11251" s="70"/>
      <c r="N11251" s="70"/>
    </row>
    <row r="11252" spans="4:14">
      <c r="D11252" s="70"/>
      <c r="N11252" s="70"/>
    </row>
    <row r="11253" spans="4:14">
      <c r="D11253" s="70"/>
      <c r="N11253" s="70"/>
    </row>
    <row r="11254" spans="4:14">
      <c r="D11254" s="70"/>
      <c r="N11254" s="70"/>
    </row>
    <row r="11255" spans="4:14">
      <c r="D11255" s="70"/>
      <c r="N11255" s="70"/>
    </row>
    <row r="11256" spans="4:14">
      <c r="D11256" s="70"/>
      <c r="N11256" s="70"/>
    </row>
    <row r="11257" spans="4:14">
      <c r="D11257" s="70"/>
      <c r="N11257" s="70"/>
    </row>
    <row r="11258" spans="4:14">
      <c r="D11258" s="70"/>
      <c r="N11258" s="70"/>
    </row>
    <row r="11259" spans="4:14">
      <c r="D11259" s="70"/>
      <c r="N11259" s="70"/>
    </row>
    <row r="11260" spans="4:14">
      <c r="D11260" s="70"/>
      <c r="N11260" s="70"/>
    </row>
    <row r="11261" spans="4:14">
      <c r="D11261" s="70"/>
      <c r="N11261" s="70"/>
    </row>
    <row r="11262" spans="4:14">
      <c r="D11262" s="70"/>
      <c r="N11262" s="70"/>
    </row>
    <row r="11263" spans="4:14">
      <c r="D11263" s="70"/>
      <c r="N11263" s="70"/>
    </row>
    <row r="11264" spans="4:14">
      <c r="D11264" s="70"/>
      <c r="N11264" s="70"/>
    </row>
    <row r="11265" spans="4:14">
      <c r="D11265" s="70"/>
      <c r="N11265" s="70"/>
    </row>
    <row r="11266" spans="4:14">
      <c r="D11266" s="70"/>
      <c r="N11266" s="70"/>
    </row>
    <row r="11267" spans="4:14">
      <c r="D11267" s="70"/>
      <c r="N11267" s="70"/>
    </row>
    <row r="11268" spans="4:14">
      <c r="D11268" s="70"/>
      <c r="N11268" s="70"/>
    </row>
    <row r="11269" spans="4:14">
      <c r="D11269" s="70"/>
      <c r="N11269" s="70"/>
    </row>
    <row r="11270" spans="4:14">
      <c r="D11270" s="70"/>
      <c r="N11270" s="70"/>
    </row>
    <row r="11271" spans="4:14">
      <c r="D11271" s="70"/>
      <c r="N11271" s="70"/>
    </row>
    <row r="11272" spans="4:14">
      <c r="D11272" s="70"/>
      <c r="N11272" s="70"/>
    </row>
    <row r="11273" spans="4:14">
      <c r="D11273" s="70"/>
      <c r="N11273" s="70"/>
    </row>
    <row r="11274" spans="4:14">
      <c r="D11274" s="70"/>
      <c r="N11274" s="70"/>
    </row>
    <row r="11275" spans="4:14">
      <c r="D11275" s="70"/>
      <c r="N11275" s="70"/>
    </row>
    <row r="11276" spans="4:14">
      <c r="D11276" s="70"/>
      <c r="N11276" s="70"/>
    </row>
    <row r="11277" spans="4:14">
      <c r="D11277" s="70"/>
      <c r="N11277" s="70"/>
    </row>
    <row r="11278" spans="4:14">
      <c r="D11278" s="70"/>
      <c r="N11278" s="70"/>
    </row>
    <row r="11279" spans="4:14">
      <c r="D11279" s="70"/>
      <c r="N11279" s="70"/>
    </row>
    <row r="11280" spans="4:14">
      <c r="D11280" s="70"/>
      <c r="N11280" s="70"/>
    </row>
    <row r="11281" spans="4:14">
      <c r="D11281" s="70"/>
      <c r="N11281" s="70"/>
    </row>
    <row r="11282" spans="4:14">
      <c r="D11282" s="70"/>
      <c r="N11282" s="70"/>
    </row>
    <row r="11283" spans="4:14">
      <c r="D11283" s="70"/>
      <c r="N11283" s="70"/>
    </row>
    <row r="11284" spans="4:14">
      <c r="D11284" s="70"/>
      <c r="N11284" s="70"/>
    </row>
    <row r="11285" spans="4:14">
      <c r="D11285" s="70"/>
      <c r="N11285" s="70"/>
    </row>
    <row r="11286" spans="4:14">
      <c r="D11286" s="70"/>
      <c r="N11286" s="70"/>
    </row>
    <row r="11287" spans="4:14">
      <c r="D11287" s="70"/>
      <c r="N11287" s="70"/>
    </row>
    <row r="11288" spans="4:14">
      <c r="D11288" s="70"/>
      <c r="N11288" s="70"/>
    </row>
    <row r="11289" spans="4:14">
      <c r="D11289" s="70"/>
      <c r="N11289" s="70"/>
    </row>
    <row r="11290" spans="4:14">
      <c r="D11290" s="70"/>
      <c r="N11290" s="70"/>
    </row>
    <row r="11291" spans="4:14">
      <c r="D11291" s="70"/>
      <c r="N11291" s="70"/>
    </row>
    <row r="11292" spans="4:14">
      <c r="D11292" s="70"/>
      <c r="N11292" s="70"/>
    </row>
    <row r="11293" spans="4:14">
      <c r="D11293" s="70"/>
      <c r="N11293" s="70"/>
    </row>
    <row r="11294" spans="4:14">
      <c r="D11294" s="70"/>
      <c r="N11294" s="70"/>
    </row>
    <row r="11295" spans="4:14">
      <c r="D11295" s="70"/>
      <c r="N11295" s="70"/>
    </row>
    <row r="11296" spans="4:14">
      <c r="D11296" s="70"/>
      <c r="N11296" s="70"/>
    </row>
    <row r="11297" spans="4:14">
      <c r="D11297" s="70"/>
      <c r="N11297" s="70"/>
    </row>
    <row r="11298" spans="4:14">
      <c r="D11298" s="70"/>
      <c r="N11298" s="70"/>
    </row>
    <row r="11299" spans="4:14">
      <c r="D11299" s="70"/>
      <c r="N11299" s="70"/>
    </row>
    <row r="11300" spans="4:14">
      <c r="D11300" s="70"/>
      <c r="N11300" s="70"/>
    </row>
    <row r="11301" spans="4:14">
      <c r="D11301" s="70"/>
      <c r="N11301" s="70"/>
    </row>
    <row r="11302" spans="4:14">
      <c r="D11302" s="70"/>
      <c r="N11302" s="70"/>
    </row>
    <row r="11303" spans="4:14">
      <c r="D11303" s="70"/>
      <c r="N11303" s="70"/>
    </row>
    <row r="11304" spans="4:14">
      <c r="D11304" s="70"/>
      <c r="N11304" s="70"/>
    </row>
    <row r="11305" spans="4:14">
      <c r="D11305" s="70"/>
      <c r="N11305" s="70"/>
    </row>
    <row r="11306" spans="4:14">
      <c r="D11306" s="70"/>
      <c r="N11306" s="70"/>
    </row>
    <row r="11307" spans="4:14">
      <c r="D11307" s="70"/>
      <c r="N11307" s="70"/>
    </row>
    <row r="11308" spans="4:14">
      <c r="D11308" s="70"/>
      <c r="N11308" s="70"/>
    </row>
    <row r="11309" spans="4:14">
      <c r="D11309" s="70"/>
      <c r="N11309" s="70"/>
    </row>
    <row r="11310" spans="4:14">
      <c r="D11310" s="70"/>
      <c r="N11310" s="70"/>
    </row>
    <row r="11311" spans="4:14">
      <c r="D11311" s="70"/>
      <c r="N11311" s="70"/>
    </row>
    <row r="11312" spans="4:14">
      <c r="D11312" s="70"/>
      <c r="N11312" s="70"/>
    </row>
    <row r="11313" spans="4:14">
      <c r="D11313" s="70"/>
      <c r="N11313" s="70"/>
    </row>
    <row r="11314" spans="4:14">
      <c r="D11314" s="70"/>
      <c r="N11314" s="70"/>
    </row>
    <row r="11315" spans="4:14">
      <c r="D11315" s="70"/>
      <c r="N11315" s="70"/>
    </row>
    <row r="11316" spans="4:14">
      <c r="D11316" s="70"/>
      <c r="N11316" s="70"/>
    </row>
    <row r="11317" spans="4:14">
      <c r="D11317" s="70"/>
      <c r="N11317" s="70"/>
    </row>
    <row r="11318" spans="4:14">
      <c r="D11318" s="70"/>
      <c r="N11318" s="70"/>
    </row>
    <row r="11319" spans="4:14">
      <c r="D11319" s="70"/>
      <c r="N11319" s="70"/>
    </row>
    <row r="11320" spans="4:14">
      <c r="D11320" s="70"/>
      <c r="N11320" s="70"/>
    </row>
    <row r="11321" spans="4:14">
      <c r="D11321" s="70"/>
      <c r="N11321" s="70"/>
    </row>
    <row r="11322" spans="4:14">
      <c r="D11322" s="70"/>
      <c r="N11322" s="70"/>
    </row>
    <row r="11323" spans="4:14">
      <c r="D11323" s="70"/>
      <c r="N11323" s="70"/>
    </row>
    <row r="11324" spans="4:14">
      <c r="D11324" s="70"/>
      <c r="N11324" s="70"/>
    </row>
    <row r="11325" spans="4:14">
      <c r="D11325" s="70"/>
      <c r="N11325" s="70"/>
    </row>
    <row r="11326" spans="4:14">
      <c r="D11326" s="70"/>
      <c r="N11326" s="70"/>
    </row>
    <row r="11327" spans="4:14">
      <c r="D11327" s="70"/>
      <c r="N11327" s="70"/>
    </row>
    <row r="11328" spans="4:14">
      <c r="D11328" s="70"/>
      <c r="N11328" s="70"/>
    </row>
    <row r="11329" spans="4:14">
      <c r="D11329" s="70"/>
      <c r="N11329" s="70"/>
    </row>
    <row r="11330" spans="4:14">
      <c r="D11330" s="70"/>
      <c r="N11330" s="70"/>
    </row>
    <row r="11331" spans="4:14">
      <c r="D11331" s="70"/>
      <c r="N11331" s="70"/>
    </row>
    <row r="11332" spans="4:14">
      <c r="D11332" s="70"/>
      <c r="N11332" s="70"/>
    </row>
    <row r="11333" spans="4:14">
      <c r="D11333" s="70"/>
      <c r="N11333" s="70"/>
    </row>
    <row r="11334" spans="4:14">
      <c r="D11334" s="70"/>
      <c r="N11334" s="70"/>
    </row>
    <row r="11335" spans="4:14">
      <c r="D11335" s="70"/>
      <c r="N11335" s="70"/>
    </row>
    <row r="11336" spans="4:14">
      <c r="D11336" s="70"/>
      <c r="N11336" s="70"/>
    </row>
    <row r="11337" spans="4:14">
      <c r="D11337" s="70"/>
      <c r="N11337" s="70"/>
    </row>
    <row r="11338" spans="4:14">
      <c r="D11338" s="70"/>
      <c r="N11338" s="70"/>
    </row>
    <row r="11339" spans="4:14">
      <c r="D11339" s="70"/>
      <c r="N11339" s="70"/>
    </row>
    <row r="11340" spans="4:14">
      <c r="D11340" s="70"/>
      <c r="N11340" s="70"/>
    </row>
    <row r="11341" spans="4:14">
      <c r="D11341" s="70"/>
      <c r="N11341" s="70"/>
    </row>
    <row r="11342" spans="4:14">
      <c r="D11342" s="70"/>
      <c r="N11342" s="70"/>
    </row>
    <row r="11343" spans="4:14">
      <c r="D11343" s="70"/>
      <c r="N11343" s="70"/>
    </row>
    <row r="11344" spans="4:14">
      <c r="D11344" s="70"/>
      <c r="N11344" s="70"/>
    </row>
    <row r="11345" spans="4:14">
      <c r="D11345" s="70"/>
      <c r="N11345" s="70"/>
    </row>
    <row r="11346" spans="4:14">
      <c r="D11346" s="70"/>
      <c r="N11346" s="70"/>
    </row>
    <row r="11347" spans="4:14">
      <c r="D11347" s="70"/>
      <c r="N11347" s="70"/>
    </row>
    <row r="11348" spans="4:14">
      <c r="D11348" s="70"/>
      <c r="N11348" s="70"/>
    </row>
    <row r="11349" spans="4:14">
      <c r="D11349" s="70"/>
      <c r="N11349" s="70"/>
    </row>
    <row r="11350" spans="4:14">
      <c r="D11350" s="70"/>
      <c r="N11350" s="70"/>
    </row>
    <row r="11351" spans="4:14">
      <c r="D11351" s="70"/>
      <c r="N11351" s="70"/>
    </row>
    <row r="11352" spans="4:14">
      <c r="D11352" s="70"/>
      <c r="N11352" s="70"/>
    </row>
    <row r="11353" spans="4:14">
      <c r="D11353" s="70"/>
      <c r="N11353" s="70"/>
    </row>
    <row r="11354" spans="4:14">
      <c r="D11354" s="70"/>
      <c r="N11354" s="70"/>
    </row>
    <row r="11355" spans="4:14">
      <c r="D11355" s="70"/>
      <c r="N11355" s="70"/>
    </row>
    <row r="11356" spans="4:14">
      <c r="D11356" s="70"/>
      <c r="N11356" s="70"/>
    </row>
    <row r="11357" spans="4:14">
      <c r="D11357" s="70"/>
      <c r="N11357" s="70"/>
    </row>
    <row r="11358" spans="4:14">
      <c r="D11358" s="70"/>
      <c r="N11358" s="70"/>
    </row>
    <row r="11359" spans="4:14">
      <c r="D11359" s="70"/>
      <c r="N11359" s="70"/>
    </row>
    <row r="11360" spans="4:14">
      <c r="D11360" s="70"/>
      <c r="N11360" s="70"/>
    </row>
    <row r="11361" spans="4:14">
      <c r="D11361" s="70"/>
      <c r="N11361" s="70"/>
    </row>
    <row r="11362" spans="4:14">
      <c r="D11362" s="70"/>
      <c r="N11362" s="70"/>
    </row>
    <row r="11363" spans="4:14">
      <c r="D11363" s="70"/>
      <c r="N11363" s="70"/>
    </row>
    <row r="11364" spans="4:14">
      <c r="D11364" s="70"/>
      <c r="N11364" s="70"/>
    </row>
    <row r="11365" spans="4:14">
      <c r="D11365" s="70"/>
      <c r="N11365" s="70"/>
    </row>
    <row r="11366" spans="4:14">
      <c r="D11366" s="70"/>
      <c r="N11366" s="70"/>
    </row>
    <row r="11367" spans="4:14">
      <c r="D11367" s="70"/>
      <c r="N11367" s="70"/>
    </row>
    <row r="11368" spans="4:14">
      <c r="D11368" s="70"/>
      <c r="N11368" s="70"/>
    </row>
    <row r="11369" spans="4:14">
      <c r="D11369" s="70"/>
      <c r="N11369" s="70"/>
    </row>
    <row r="11370" spans="4:14">
      <c r="D11370" s="70"/>
      <c r="N11370" s="70"/>
    </row>
    <row r="11371" spans="4:14">
      <c r="D11371" s="70"/>
      <c r="N11371" s="70"/>
    </row>
    <row r="11372" spans="4:14">
      <c r="D11372" s="70"/>
      <c r="N11372" s="70"/>
    </row>
    <row r="11373" spans="4:14">
      <c r="D11373" s="70"/>
      <c r="N11373" s="70"/>
    </row>
    <row r="11374" spans="4:14">
      <c r="D11374" s="70"/>
      <c r="N11374" s="70"/>
    </row>
    <row r="11375" spans="4:14">
      <c r="D11375" s="70"/>
      <c r="N11375" s="70"/>
    </row>
    <row r="11376" spans="4:14">
      <c r="D11376" s="70"/>
      <c r="N11376" s="70"/>
    </row>
    <row r="11377" spans="4:14">
      <c r="D11377" s="70"/>
      <c r="N11377" s="70"/>
    </row>
    <row r="11378" spans="4:14">
      <c r="D11378" s="70"/>
      <c r="N11378" s="70"/>
    </row>
    <row r="11379" spans="4:14">
      <c r="D11379" s="70"/>
      <c r="N11379" s="70"/>
    </row>
    <row r="11380" spans="4:14">
      <c r="D11380" s="70"/>
      <c r="N11380" s="70"/>
    </row>
    <row r="11381" spans="4:14">
      <c r="D11381" s="70"/>
      <c r="N11381" s="70"/>
    </row>
    <row r="11382" spans="4:14">
      <c r="D11382" s="70"/>
      <c r="N11382" s="70"/>
    </row>
    <row r="11383" spans="4:14">
      <c r="D11383" s="70"/>
      <c r="N11383" s="70"/>
    </row>
    <row r="11384" spans="4:14">
      <c r="D11384" s="70"/>
      <c r="N11384" s="70"/>
    </row>
    <row r="11385" spans="4:14">
      <c r="D11385" s="70"/>
      <c r="N11385" s="70"/>
    </row>
    <row r="11386" spans="4:14">
      <c r="D11386" s="70"/>
      <c r="N11386" s="70"/>
    </row>
    <row r="11387" spans="4:14">
      <c r="D11387" s="70"/>
      <c r="N11387" s="70"/>
    </row>
    <row r="11388" spans="4:14">
      <c r="D11388" s="70"/>
      <c r="N11388" s="70"/>
    </row>
    <row r="11389" spans="4:14">
      <c r="D11389" s="70"/>
      <c r="N11389" s="70"/>
    </row>
    <row r="11390" spans="4:14">
      <c r="D11390" s="70"/>
      <c r="N11390" s="70"/>
    </row>
    <row r="11391" spans="4:14">
      <c r="D11391" s="70"/>
      <c r="N11391" s="70"/>
    </row>
    <row r="11392" spans="4:14">
      <c r="D11392" s="70"/>
      <c r="N11392" s="70"/>
    </row>
    <row r="11393" spans="4:14">
      <c r="D11393" s="70"/>
      <c r="N11393" s="70"/>
    </row>
    <row r="11394" spans="4:14">
      <c r="D11394" s="70"/>
      <c r="N11394" s="70"/>
    </row>
    <row r="11395" spans="4:14">
      <c r="D11395" s="70"/>
      <c r="N11395" s="70"/>
    </row>
    <row r="11396" spans="4:14">
      <c r="D11396" s="70"/>
      <c r="N11396" s="70"/>
    </row>
    <row r="11397" spans="4:14">
      <c r="D11397" s="70"/>
      <c r="N11397" s="70"/>
    </row>
    <row r="11398" spans="4:14">
      <c r="D11398" s="70"/>
      <c r="N11398" s="70"/>
    </row>
    <row r="11399" spans="4:14">
      <c r="D11399" s="70"/>
      <c r="N11399" s="70"/>
    </row>
    <row r="11400" spans="4:14">
      <c r="D11400" s="70"/>
      <c r="N11400" s="70"/>
    </row>
    <row r="11401" spans="4:14">
      <c r="D11401" s="70"/>
      <c r="N11401" s="70"/>
    </row>
    <row r="11402" spans="4:14">
      <c r="D11402" s="70"/>
      <c r="N11402" s="70"/>
    </row>
    <row r="11403" spans="4:14">
      <c r="D11403" s="70"/>
      <c r="N11403" s="70"/>
    </row>
    <row r="11404" spans="4:14">
      <c r="D11404" s="70"/>
      <c r="N11404" s="70"/>
    </row>
    <row r="11405" spans="4:14">
      <c r="D11405" s="70"/>
      <c r="N11405" s="70"/>
    </row>
    <row r="11406" spans="4:14">
      <c r="D11406" s="70"/>
      <c r="N11406" s="70"/>
    </row>
    <row r="11407" spans="4:14">
      <c r="D11407" s="70"/>
      <c r="N11407" s="70"/>
    </row>
    <row r="11408" spans="4:14">
      <c r="D11408" s="70"/>
      <c r="N11408" s="70"/>
    </row>
    <row r="11409" spans="4:14">
      <c r="D11409" s="70"/>
      <c r="N11409" s="70"/>
    </row>
    <row r="11410" spans="4:14">
      <c r="D11410" s="70"/>
      <c r="N11410" s="70"/>
    </row>
    <row r="11411" spans="4:14">
      <c r="D11411" s="70"/>
      <c r="N11411" s="70"/>
    </row>
    <row r="11412" spans="4:14">
      <c r="D11412" s="70"/>
      <c r="N11412" s="70"/>
    </row>
    <row r="11413" spans="4:14">
      <c r="D11413" s="70"/>
      <c r="N11413" s="70"/>
    </row>
    <row r="11414" spans="4:14">
      <c r="D11414" s="70"/>
      <c r="N11414" s="70"/>
    </row>
    <row r="11415" spans="4:14">
      <c r="D11415" s="70"/>
      <c r="N11415" s="70"/>
    </row>
    <row r="11416" spans="4:14">
      <c r="D11416" s="70"/>
      <c r="N11416" s="70"/>
    </row>
    <row r="11417" spans="4:14">
      <c r="D11417" s="70"/>
      <c r="N11417" s="70"/>
    </row>
    <row r="11418" spans="4:14">
      <c r="D11418" s="70"/>
      <c r="N11418" s="70"/>
    </row>
    <row r="11419" spans="4:14">
      <c r="D11419" s="70"/>
      <c r="N11419" s="70"/>
    </row>
    <row r="11420" spans="4:14">
      <c r="D11420" s="70"/>
      <c r="N11420" s="70"/>
    </row>
    <row r="11421" spans="4:14">
      <c r="D11421" s="70"/>
      <c r="N11421" s="70"/>
    </row>
    <row r="11422" spans="4:14">
      <c r="D11422" s="70"/>
      <c r="N11422" s="70"/>
    </row>
    <row r="11423" spans="4:14">
      <c r="D11423" s="70"/>
      <c r="N11423" s="70"/>
    </row>
    <row r="11424" spans="4:14">
      <c r="D11424" s="70"/>
      <c r="N11424" s="70"/>
    </row>
    <row r="11425" spans="4:14">
      <c r="D11425" s="70"/>
      <c r="N11425" s="70"/>
    </row>
    <row r="11426" spans="4:14">
      <c r="D11426" s="70"/>
      <c r="N11426" s="70"/>
    </row>
    <row r="11427" spans="4:14">
      <c r="D11427" s="70"/>
      <c r="N11427" s="70"/>
    </row>
    <row r="11428" spans="4:14">
      <c r="D11428" s="70"/>
      <c r="N11428" s="70"/>
    </row>
    <row r="11429" spans="4:14">
      <c r="D11429" s="70"/>
      <c r="N11429" s="70"/>
    </row>
    <row r="11430" spans="4:14">
      <c r="D11430" s="70"/>
      <c r="N11430" s="70"/>
    </row>
    <row r="11431" spans="4:14">
      <c r="D11431" s="70"/>
      <c r="N11431" s="70"/>
    </row>
    <row r="11432" spans="4:14">
      <c r="D11432" s="70"/>
      <c r="N11432" s="70"/>
    </row>
    <row r="11433" spans="4:14">
      <c r="D11433" s="70"/>
      <c r="N11433" s="70"/>
    </row>
    <row r="11434" spans="4:14">
      <c r="D11434" s="70"/>
      <c r="N11434" s="70"/>
    </row>
    <row r="11435" spans="4:14">
      <c r="D11435" s="70"/>
      <c r="N11435" s="70"/>
    </row>
    <row r="11436" spans="4:14">
      <c r="D11436" s="70"/>
      <c r="N11436" s="70"/>
    </row>
    <row r="11437" spans="4:14">
      <c r="D11437" s="70"/>
      <c r="N11437" s="70"/>
    </row>
    <row r="11438" spans="4:14">
      <c r="D11438" s="70"/>
      <c r="N11438" s="70"/>
    </row>
    <row r="11439" spans="4:14">
      <c r="D11439" s="70"/>
      <c r="N11439" s="70"/>
    </row>
    <row r="11440" spans="4:14">
      <c r="D11440" s="70"/>
      <c r="N11440" s="70"/>
    </row>
    <row r="11441" spans="4:14">
      <c r="D11441" s="70"/>
      <c r="N11441" s="70"/>
    </row>
    <row r="11442" spans="4:14">
      <c r="D11442" s="70"/>
      <c r="N11442" s="70"/>
    </row>
    <row r="11443" spans="4:14">
      <c r="D11443" s="70"/>
      <c r="N11443" s="70"/>
    </row>
    <row r="11444" spans="4:14">
      <c r="D11444" s="70"/>
      <c r="N11444" s="70"/>
    </row>
    <row r="11445" spans="4:14">
      <c r="D11445" s="70"/>
      <c r="N11445" s="70"/>
    </row>
    <row r="11446" spans="4:14">
      <c r="D11446" s="70"/>
      <c r="N11446" s="70"/>
    </row>
    <row r="11447" spans="4:14">
      <c r="D11447" s="70"/>
      <c r="N11447" s="70"/>
    </row>
    <row r="11448" spans="4:14">
      <c r="D11448" s="70"/>
      <c r="N11448" s="70"/>
    </row>
    <row r="11449" spans="4:14">
      <c r="D11449" s="70"/>
      <c r="N11449" s="70"/>
    </row>
    <row r="11450" spans="4:14">
      <c r="D11450" s="70"/>
      <c r="N11450" s="70"/>
    </row>
    <row r="11451" spans="4:14">
      <c r="D11451" s="70"/>
      <c r="N11451" s="70"/>
    </row>
    <row r="11452" spans="4:14">
      <c r="D11452" s="70"/>
      <c r="N11452" s="70"/>
    </row>
    <row r="11453" spans="4:14">
      <c r="D11453" s="70"/>
      <c r="N11453" s="70"/>
    </row>
    <row r="11454" spans="4:14">
      <c r="D11454" s="70"/>
      <c r="N11454" s="70"/>
    </row>
    <row r="11455" spans="4:14">
      <c r="D11455" s="70"/>
      <c r="N11455" s="70"/>
    </row>
    <row r="11456" spans="4:14">
      <c r="D11456" s="70"/>
      <c r="N11456" s="70"/>
    </row>
    <row r="11457" spans="4:14">
      <c r="D11457" s="70"/>
      <c r="N11457" s="70"/>
    </row>
    <row r="11458" spans="4:14">
      <c r="D11458" s="70"/>
      <c r="N11458" s="70"/>
    </row>
    <row r="11459" spans="4:14">
      <c r="D11459" s="70"/>
      <c r="N11459" s="70"/>
    </row>
    <row r="11460" spans="4:14">
      <c r="D11460" s="70"/>
      <c r="N11460" s="70"/>
    </row>
    <row r="11461" spans="4:14">
      <c r="D11461" s="70"/>
      <c r="N11461" s="70"/>
    </row>
    <row r="11462" spans="4:14">
      <c r="D11462" s="70"/>
      <c r="N11462" s="70"/>
    </row>
    <row r="11463" spans="4:14">
      <c r="D11463" s="70"/>
      <c r="N11463" s="70"/>
    </row>
    <row r="11464" spans="4:14">
      <c r="D11464" s="70"/>
      <c r="N11464" s="70"/>
    </row>
    <row r="11465" spans="4:14">
      <c r="D11465" s="70"/>
      <c r="N11465" s="70"/>
    </row>
    <row r="11466" spans="4:14">
      <c r="D11466" s="70"/>
      <c r="N11466" s="70"/>
    </row>
    <row r="11467" spans="4:14">
      <c r="D11467" s="70"/>
      <c r="N11467" s="70"/>
    </row>
    <row r="11468" spans="4:14">
      <c r="D11468" s="70"/>
      <c r="N11468" s="70"/>
    </row>
    <row r="11469" spans="4:14">
      <c r="D11469" s="70"/>
      <c r="N11469" s="70"/>
    </row>
    <row r="11470" spans="4:14">
      <c r="D11470" s="70"/>
      <c r="N11470" s="70"/>
    </row>
    <row r="11471" spans="4:14">
      <c r="D11471" s="70"/>
      <c r="N11471" s="70"/>
    </row>
    <row r="11472" spans="4:14">
      <c r="D11472" s="70"/>
      <c r="N11472" s="70"/>
    </row>
    <row r="11473" spans="4:14">
      <c r="D11473" s="70"/>
      <c r="N11473" s="70"/>
    </row>
    <row r="11474" spans="4:14">
      <c r="D11474" s="70"/>
      <c r="N11474" s="70"/>
    </row>
    <row r="11475" spans="4:14">
      <c r="D11475" s="70"/>
      <c r="N11475" s="70"/>
    </row>
    <row r="11476" spans="4:14">
      <c r="D11476" s="70"/>
      <c r="N11476" s="70"/>
    </row>
    <row r="11477" spans="4:14">
      <c r="D11477" s="70"/>
      <c r="N11477" s="70"/>
    </row>
    <row r="11478" spans="4:14">
      <c r="D11478" s="70"/>
      <c r="N11478" s="70"/>
    </row>
    <row r="11479" spans="4:14">
      <c r="D11479" s="70"/>
      <c r="N11479" s="70"/>
    </row>
    <row r="11480" spans="4:14">
      <c r="D11480" s="70"/>
      <c r="N11480" s="70"/>
    </row>
    <row r="11481" spans="4:14">
      <c r="D11481" s="70"/>
      <c r="N11481" s="70"/>
    </row>
    <row r="11482" spans="4:14">
      <c r="D11482" s="70"/>
      <c r="N11482" s="70"/>
    </row>
    <row r="11483" spans="4:14">
      <c r="D11483" s="70"/>
      <c r="N11483" s="70"/>
    </row>
    <row r="11484" spans="4:14">
      <c r="D11484" s="70"/>
      <c r="N11484" s="70"/>
    </row>
    <row r="11485" spans="4:14">
      <c r="D11485" s="70"/>
      <c r="N11485" s="70"/>
    </row>
    <row r="11486" spans="4:14">
      <c r="D11486" s="70"/>
      <c r="N11486" s="70"/>
    </row>
    <row r="11487" spans="4:14">
      <c r="D11487" s="70"/>
      <c r="N11487" s="70"/>
    </row>
    <row r="11488" spans="4:14">
      <c r="D11488" s="70"/>
      <c r="N11488" s="70"/>
    </row>
    <row r="11489" spans="4:14">
      <c r="D11489" s="70"/>
      <c r="N11489" s="70"/>
    </row>
    <row r="11490" spans="4:14">
      <c r="D11490" s="70"/>
      <c r="N11490" s="70"/>
    </row>
    <row r="11491" spans="4:14">
      <c r="D11491" s="70"/>
      <c r="N11491" s="70"/>
    </row>
    <row r="11492" spans="4:14">
      <c r="D11492" s="70"/>
      <c r="N11492" s="70"/>
    </row>
    <row r="11493" spans="4:14">
      <c r="D11493" s="70"/>
      <c r="N11493" s="70"/>
    </row>
    <row r="11494" spans="4:14">
      <c r="D11494" s="70"/>
      <c r="N11494" s="70"/>
    </row>
    <row r="11495" spans="4:14">
      <c r="D11495" s="70"/>
      <c r="N11495" s="70"/>
    </row>
    <row r="11496" spans="4:14">
      <c r="D11496" s="70"/>
      <c r="N11496" s="70"/>
    </row>
    <row r="11497" spans="4:14">
      <c r="D11497" s="70"/>
      <c r="N11497" s="70"/>
    </row>
    <row r="11498" spans="4:14">
      <c r="D11498" s="70"/>
      <c r="N11498" s="70"/>
    </row>
    <row r="11499" spans="4:14">
      <c r="D11499" s="70"/>
      <c r="N11499" s="70"/>
    </row>
    <row r="11500" spans="4:14">
      <c r="D11500" s="70"/>
      <c r="N11500" s="70"/>
    </row>
    <row r="11501" spans="4:14">
      <c r="D11501" s="70"/>
      <c r="N11501" s="70"/>
    </row>
    <row r="11502" spans="4:14">
      <c r="D11502" s="70"/>
      <c r="N11502" s="70"/>
    </row>
    <row r="11503" spans="4:14">
      <c r="D11503" s="70"/>
      <c r="N11503" s="70"/>
    </row>
    <row r="11504" spans="4:14">
      <c r="D11504" s="70"/>
      <c r="N11504" s="70"/>
    </row>
    <row r="11505" spans="4:14">
      <c r="D11505" s="70"/>
      <c r="N11505" s="70"/>
    </row>
    <row r="11506" spans="4:14">
      <c r="D11506" s="70"/>
      <c r="N11506" s="70"/>
    </row>
    <row r="11507" spans="4:14">
      <c r="D11507" s="70"/>
      <c r="N11507" s="70"/>
    </row>
    <row r="11508" spans="4:14">
      <c r="D11508" s="70"/>
      <c r="N11508" s="70"/>
    </row>
    <row r="11509" spans="4:14">
      <c r="D11509" s="70"/>
      <c r="N11509" s="70"/>
    </row>
    <row r="11510" spans="4:14">
      <c r="D11510" s="70"/>
      <c r="N11510" s="70"/>
    </row>
    <row r="11511" spans="4:14">
      <c r="D11511" s="70"/>
      <c r="N11511" s="70"/>
    </row>
    <row r="11512" spans="4:14">
      <c r="D11512" s="70"/>
      <c r="N11512" s="70"/>
    </row>
    <row r="11513" spans="4:14">
      <c r="D11513" s="70"/>
      <c r="N11513" s="70"/>
    </row>
    <row r="11514" spans="4:14">
      <c r="D11514" s="70"/>
      <c r="N11514" s="70"/>
    </row>
    <row r="11515" spans="4:14">
      <c r="D11515" s="70"/>
      <c r="N11515" s="70"/>
    </row>
    <row r="11516" spans="4:14">
      <c r="D11516" s="70"/>
      <c r="N11516" s="70"/>
    </row>
    <row r="11517" spans="4:14">
      <c r="D11517" s="70"/>
      <c r="N11517" s="70"/>
    </row>
    <row r="11518" spans="4:14">
      <c r="D11518" s="70"/>
      <c r="N11518" s="70"/>
    </row>
    <row r="11519" spans="4:14">
      <c r="D11519" s="70"/>
      <c r="N11519" s="70"/>
    </row>
    <row r="11520" spans="4:14">
      <c r="D11520" s="70"/>
      <c r="N11520" s="70"/>
    </row>
    <row r="11521" spans="4:14">
      <c r="D11521" s="70"/>
      <c r="N11521" s="70"/>
    </row>
    <row r="11522" spans="4:14">
      <c r="D11522" s="70"/>
      <c r="N11522" s="70"/>
    </row>
    <row r="11523" spans="4:14">
      <c r="D11523" s="70"/>
      <c r="N11523" s="70"/>
    </row>
    <row r="11524" spans="4:14">
      <c r="D11524" s="70"/>
      <c r="N11524" s="70"/>
    </row>
    <row r="11525" spans="4:14">
      <c r="D11525" s="70"/>
      <c r="N11525" s="70"/>
    </row>
    <row r="11526" spans="4:14">
      <c r="D11526" s="70"/>
      <c r="N11526" s="70"/>
    </row>
    <row r="11527" spans="4:14">
      <c r="D11527" s="70"/>
      <c r="N11527" s="70"/>
    </row>
    <row r="11528" spans="4:14">
      <c r="D11528" s="70"/>
      <c r="N11528" s="70"/>
    </row>
    <row r="11529" spans="4:14">
      <c r="D11529" s="70"/>
      <c r="N11529" s="70"/>
    </row>
    <row r="11530" spans="4:14">
      <c r="D11530" s="70"/>
      <c r="N11530" s="70"/>
    </row>
    <row r="11531" spans="4:14">
      <c r="D11531" s="70"/>
      <c r="N11531" s="70"/>
    </row>
    <row r="11532" spans="4:14">
      <c r="D11532" s="70"/>
      <c r="N11532" s="70"/>
    </row>
    <row r="11533" spans="4:14">
      <c r="D11533" s="70"/>
      <c r="N11533" s="70"/>
    </row>
    <row r="11534" spans="4:14">
      <c r="D11534" s="70"/>
      <c r="N11534" s="70"/>
    </row>
    <row r="11535" spans="4:14">
      <c r="D11535" s="70"/>
      <c r="N11535" s="70"/>
    </row>
    <row r="11536" spans="4:14">
      <c r="D11536" s="70"/>
      <c r="N11536" s="70"/>
    </row>
    <row r="11537" spans="4:14">
      <c r="D11537" s="70"/>
      <c r="N11537" s="70"/>
    </row>
    <row r="11538" spans="4:14">
      <c r="D11538" s="70"/>
      <c r="N11538" s="70"/>
    </row>
    <row r="11539" spans="4:14">
      <c r="D11539" s="70"/>
      <c r="N11539" s="70"/>
    </row>
    <row r="11540" spans="4:14">
      <c r="D11540" s="70"/>
      <c r="N11540" s="70"/>
    </row>
    <row r="11541" spans="4:14">
      <c r="D11541" s="70"/>
      <c r="N11541" s="70"/>
    </row>
    <row r="11542" spans="4:14">
      <c r="D11542" s="70"/>
      <c r="N11542" s="70"/>
    </row>
    <row r="11543" spans="4:14">
      <c r="D11543" s="70"/>
      <c r="N11543" s="70"/>
    </row>
    <row r="11544" spans="4:14">
      <c r="D11544" s="70"/>
      <c r="N11544" s="70"/>
    </row>
    <row r="11545" spans="4:14">
      <c r="D11545" s="70"/>
      <c r="N11545" s="70"/>
    </row>
    <row r="11546" spans="4:14">
      <c r="D11546" s="70"/>
      <c r="N11546" s="70"/>
    </row>
    <row r="11547" spans="4:14">
      <c r="D11547" s="70"/>
      <c r="N11547" s="70"/>
    </row>
    <row r="11548" spans="4:14">
      <c r="D11548" s="70"/>
      <c r="N11548" s="70"/>
    </row>
    <row r="11549" spans="4:14">
      <c r="D11549" s="70"/>
      <c r="N11549" s="70"/>
    </row>
    <row r="11550" spans="4:14">
      <c r="D11550" s="70"/>
      <c r="N11550" s="70"/>
    </row>
    <row r="11551" spans="4:14">
      <c r="D11551" s="70"/>
      <c r="N11551" s="70"/>
    </row>
    <row r="11552" spans="4:14">
      <c r="D11552" s="70"/>
      <c r="N11552" s="70"/>
    </row>
    <row r="11553" spans="4:14">
      <c r="D11553" s="70"/>
      <c r="N11553" s="70"/>
    </row>
    <row r="11554" spans="4:14">
      <c r="D11554" s="70"/>
      <c r="N11554" s="70"/>
    </row>
    <row r="11555" spans="4:14">
      <c r="D11555" s="70"/>
      <c r="N11555" s="70"/>
    </row>
    <row r="11556" spans="4:14">
      <c r="D11556" s="70"/>
      <c r="N11556" s="70"/>
    </row>
    <row r="11557" spans="4:14">
      <c r="D11557" s="70"/>
      <c r="N11557" s="70"/>
    </row>
    <row r="11558" spans="4:14">
      <c r="D11558" s="70"/>
      <c r="N11558" s="70"/>
    </row>
    <row r="11559" spans="4:14">
      <c r="D11559" s="70"/>
      <c r="N11559" s="70"/>
    </row>
    <row r="11560" spans="4:14">
      <c r="D11560" s="70"/>
      <c r="N11560" s="70"/>
    </row>
    <row r="11561" spans="4:14">
      <c r="D11561" s="70"/>
      <c r="N11561" s="70"/>
    </row>
    <row r="11562" spans="4:14">
      <c r="D11562" s="70"/>
      <c r="N11562" s="70"/>
    </row>
    <row r="11563" spans="4:14">
      <c r="D11563" s="70"/>
      <c r="N11563" s="70"/>
    </row>
    <row r="11564" spans="4:14">
      <c r="D11564" s="70"/>
      <c r="N11564" s="70"/>
    </row>
    <row r="11565" spans="4:14">
      <c r="D11565" s="70"/>
      <c r="N11565" s="70"/>
    </row>
    <row r="11566" spans="4:14">
      <c r="D11566" s="70"/>
      <c r="N11566" s="70"/>
    </row>
    <row r="11567" spans="4:14">
      <c r="D11567" s="70"/>
      <c r="N11567" s="70"/>
    </row>
    <row r="11568" spans="4:14">
      <c r="D11568" s="70"/>
      <c r="N11568" s="70"/>
    </row>
    <row r="11569" spans="4:14">
      <c r="D11569" s="70"/>
      <c r="N11569" s="70"/>
    </row>
    <row r="11570" spans="4:14">
      <c r="D11570" s="70"/>
      <c r="N11570" s="70"/>
    </row>
    <row r="11571" spans="4:14">
      <c r="D11571" s="70"/>
      <c r="N11571" s="70"/>
    </row>
    <row r="11572" spans="4:14">
      <c r="D11572" s="70"/>
      <c r="N11572" s="70"/>
    </row>
    <row r="11573" spans="4:14">
      <c r="D11573" s="70"/>
      <c r="N11573" s="70"/>
    </row>
    <row r="11574" spans="4:14">
      <c r="D11574" s="70"/>
      <c r="N11574" s="70"/>
    </row>
    <row r="11575" spans="4:14">
      <c r="D11575" s="70"/>
      <c r="N11575" s="70"/>
    </row>
    <row r="11576" spans="4:14">
      <c r="D11576" s="70"/>
      <c r="N11576" s="70"/>
    </row>
    <row r="11577" spans="4:14">
      <c r="D11577" s="70"/>
      <c r="N11577" s="70"/>
    </row>
    <row r="11578" spans="4:14">
      <c r="D11578" s="70"/>
      <c r="N11578" s="70"/>
    </row>
    <row r="11579" spans="4:14">
      <c r="D11579" s="70"/>
      <c r="N11579" s="70"/>
    </row>
    <row r="11580" spans="4:14">
      <c r="D11580" s="70"/>
      <c r="N11580" s="70"/>
    </row>
    <row r="11581" spans="4:14">
      <c r="D11581" s="70"/>
      <c r="N11581" s="70"/>
    </row>
    <row r="11582" spans="4:14">
      <c r="D11582" s="70"/>
      <c r="N11582" s="70"/>
    </row>
    <row r="11583" spans="4:14">
      <c r="D11583" s="70"/>
      <c r="N11583" s="70"/>
    </row>
    <row r="11584" spans="4:14">
      <c r="D11584" s="70"/>
      <c r="N11584" s="70"/>
    </row>
    <row r="11585" spans="4:14">
      <c r="D11585" s="70"/>
      <c r="N11585" s="70"/>
    </row>
    <row r="11586" spans="4:14">
      <c r="D11586" s="70"/>
      <c r="N11586" s="70"/>
    </row>
    <row r="11587" spans="4:14">
      <c r="D11587" s="70"/>
      <c r="N11587" s="70"/>
    </row>
    <row r="11588" spans="4:14">
      <c r="D11588" s="70"/>
      <c r="N11588" s="70"/>
    </row>
    <row r="11589" spans="4:14">
      <c r="D11589" s="70"/>
      <c r="N11589" s="70"/>
    </row>
    <row r="11590" spans="4:14">
      <c r="D11590" s="70"/>
      <c r="N11590" s="70"/>
    </row>
    <row r="11591" spans="4:14">
      <c r="D11591" s="70"/>
      <c r="N11591" s="70"/>
    </row>
    <row r="11592" spans="4:14">
      <c r="D11592" s="70"/>
      <c r="N11592" s="70"/>
    </row>
    <row r="11593" spans="4:14">
      <c r="D11593" s="70"/>
      <c r="N11593" s="70"/>
    </row>
    <row r="11594" spans="4:14">
      <c r="D11594" s="70"/>
      <c r="N11594" s="70"/>
    </row>
    <row r="11595" spans="4:14">
      <c r="D11595" s="70"/>
      <c r="N11595" s="70"/>
    </row>
    <row r="11596" spans="4:14">
      <c r="D11596" s="70"/>
      <c r="N11596" s="70"/>
    </row>
    <row r="11597" spans="4:14">
      <c r="D11597" s="70"/>
      <c r="N11597" s="70"/>
    </row>
    <row r="11598" spans="4:14">
      <c r="D11598" s="70"/>
      <c r="N11598" s="70"/>
    </row>
    <row r="11599" spans="4:14">
      <c r="D11599" s="70"/>
      <c r="N11599" s="70"/>
    </row>
    <row r="11600" spans="4:14">
      <c r="D11600" s="70"/>
      <c r="N11600" s="70"/>
    </row>
    <row r="11601" spans="4:14">
      <c r="D11601" s="70"/>
      <c r="N11601" s="70"/>
    </row>
    <row r="11602" spans="4:14">
      <c r="D11602" s="70"/>
      <c r="N11602" s="70"/>
    </row>
    <row r="11603" spans="4:14">
      <c r="D11603" s="70"/>
      <c r="N11603" s="70"/>
    </row>
    <row r="11604" spans="4:14">
      <c r="D11604" s="70"/>
      <c r="N11604" s="70"/>
    </row>
    <row r="11605" spans="4:14">
      <c r="D11605" s="70"/>
      <c r="N11605" s="70"/>
    </row>
    <row r="11606" spans="4:14">
      <c r="D11606" s="70"/>
      <c r="N11606" s="70"/>
    </row>
    <row r="11607" spans="4:14">
      <c r="D11607" s="70"/>
      <c r="N11607" s="70"/>
    </row>
    <row r="11608" spans="4:14">
      <c r="D11608" s="70"/>
      <c r="N11608" s="70"/>
    </row>
    <row r="11609" spans="4:14">
      <c r="D11609" s="70"/>
      <c r="N11609" s="70"/>
    </row>
    <row r="11610" spans="4:14">
      <c r="D11610" s="70"/>
      <c r="N11610" s="70"/>
    </row>
    <row r="11611" spans="4:14">
      <c r="D11611" s="70"/>
      <c r="N11611" s="70"/>
    </row>
    <row r="11612" spans="4:14">
      <c r="D11612" s="70"/>
      <c r="N11612" s="70"/>
    </row>
    <row r="11613" spans="4:14">
      <c r="D11613" s="70"/>
      <c r="N11613" s="70"/>
    </row>
    <row r="11614" spans="4:14">
      <c r="D11614" s="70"/>
      <c r="N11614" s="70"/>
    </row>
    <row r="11615" spans="4:14">
      <c r="D11615" s="70"/>
      <c r="N11615" s="70"/>
    </row>
    <row r="11616" spans="4:14">
      <c r="D11616" s="70"/>
      <c r="N11616" s="70"/>
    </row>
    <row r="11617" spans="4:14">
      <c r="D11617" s="70"/>
      <c r="N11617" s="70"/>
    </row>
    <row r="11618" spans="4:14">
      <c r="D11618" s="70"/>
      <c r="N11618" s="70"/>
    </row>
    <row r="11619" spans="4:14">
      <c r="D11619" s="70"/>
      <c r="N11619" s="70"/>
    </row>
    <row r="11620" spans="4:14">
      <c r="D11620" s="70"/>
      <c r="N11620" s="70"/>
    </row>
    <row r="11621" spans="4:14">
      <c r="D11621" s="70"/>
      <c r="N11621" s="70"/>
    </row>
    <row r="11622" spans="4:14">
      <c r="D11622" s="70"/>
      <c r="N11622" s="70"/>
    </row>
    <row r="11623" spans="4:14">
      <c r="D11623" s="70"/>
      <c r="N11623" s="70"/>
    </row>
    <row r="11624" spans="4:14">
      <c r="D11624" s="70"/>
      <c r="N11624" s="70"/>
    </row>
    <row r="11625" spans="4:14">
      <c r="D11625" s="70"/>
      <c r="N11625" s="70"/>
    </row>
    <row r="11626" spans="4:14">
      <c r="D11626" s="70"/>
      <c r="N11626" s="70"/>
    </row>
    <row r="11627" spans="4:14">
      <c r="D11627" s="70"/>
      <c r="N11627" s="70"/>
    </row>
    <row r="11628" spans="4:14">
      <c r="D11628" s="70"/>
      <c r="N11628" s="70"/>
    </row>
    <row r="11629" spans="4:14">
      <c r="D11629" s="70"/>
      <c r="N11629" s="70"/>
    </row>
    <row r="11630" spans="4:14">
      <c r="D11630" s="70"/>
      <c r="N11630" s="70"/>
    </row>
    <row r="11631" spans="4:14">
      <c r="D11631" s="70"/>
      <c r="N11631" s="70"/>
    </row>
    <row r="11632" spans="4:14">
      <c r="D11632" s="70"/>
      <c r="N11632" s="70"/>
    </row>
    <row r="11633" spans="4:14">
      <c r="D11633" s="70"/>
      <c r="N11633" s="70"/>
    </row>
    <row r="11634" spans="4:14">
      <c r="D11634" s="70"/>
      <c r="N11634" s="70"/>
    </row>
    <row r="11635" spans="4:14">
      <c r="D11635" s="70"/>
      <c r="N11635" s="70"/>
    </row>
    <row r="11636" spans="4:14">
      <c r="D11636" s="70"/>
      <c r="N11636" s="70"/>
    </row>
    <row r="11637" spans="4:14">
      <c r="D11637" s="70"/>
      <c r="N11637" s="70"/>
    </row>
    <row r="11638" spans="4:14">
      <c r="D11638" s="70"/>
      <c r="N11638" s="70"/>
    </row>
    <row r="11639" spans="4:14">
      <c r="D11639" s="70"/>
      <c r="N11639" s="70"/>
    </row>
    <row r="11640" spans="4:14">
      <c r="D11640" s="70"/>
      <c r="N11640" s="70"/>
    </row>
    <row r="11641" spans="4:14">
      <c r="D11641" s="70"/>
      <c r="N11641" s="70"/>
    </row>
    <row r="11642" spans="4:14">
      <c r="D11642" s="70"/>
      <c r="N11642" s="70"/>
    </row>
    <row r="11643" spans="4:14">
      <c r="D11643" s="70"/>
      <c r="N11643" s="70"/>
    </row>
    <row r="11644" spans="4:14">
      <c r="D11644" s="70"/>
      <c r="N11644" s="70"/>
    </row>
    <row r="11645" spans="4:14">
      <c r="D11645" s="70"/>
      <c r="N11645" s="70"/>
    </row>
    <row r="11646" spans="4:14">
      <c r="D11646" s="70"/>
      <c r="N11646" s="70"/>
    </row>
    <row r="11647" spans="4:14">
      <c r="D11647" s="70"/>
      <c r="N11647" s="70"/>
    </row>
    <row r="11648" spans="4:14">
      <c r="D11648" s="70"/>
      <c r="N11648" s="70"/>
    </row>
    <row r="11649" spans="4:14">
      <c r="D11649" s="70"/>
      <c r="N11649" s="70"/>
    </row>
    <row r="11650" spans="4:14">
      <c r="D11650" s="70"/>
      <c r="N11650" s="70"/>
    </row>
    <row r="11651" spans="4:14">
      <c r="D11651" s="70"/>
      <c r="N11651" s="70"/>
    </row>
    <row r="11652" spans="4:14">
      <c r="D11652" s="70"/>
      <c r="N11652" s="70"/>
    </row>
    <row r="11653" spans="4:14">
      <c r="D11653" s="70"/>
      <c r="N11653" s="70"/>
    </row>
    <row r="11654" spans="4:14">
      <c r="D11654" s="70"/>
      <c r="N11654" s="70"/>
    </row>
    <row r="11655" spans="4:14">
      <c r="D11655" s="70"/>
      <c r="N11655" s="70"/>
    </row>
    <row r="11656" spans="4:14">
      <c r="D11656" s="70"/>
      <c r="N11656" s="70"/>
    </row>
    <row r="11657" spans="4:14">
      <c r="D11657" s="70"/>
      <c r="N11657" s="70"/>
    </row>
    <row r="11658" spans="4:14">
      <c r="D11658" s="70"/>
      <c r="N11658" s="70"/>
    </row>
    <row r="11659" spans="4:14">
      <c r="D11659" s="70"/>
      <c r="N11659" s="70"/>
    </row>
    <row r="11660" spans="4:14">
      <c r="D11660" s="70"/>
      <c r="N11660" s="70"/>
    </row>
    <row r="11661" spans="4:14">
      <c r="D11661" s="70"/>
      <c r="N11661" s="70"/>
    </row>
    <row r="11662" spans="4:14">
      <c r="D11662" s="70"/>
      <c r="N11662" s="70"/>
    </row>
    <row r="11663" spans="4:14">
      <c r="D11663" s="70"/>
      <c r="N11663" s="70"/>
    </row>
    <row r="11664" spans="4:14">
      <c r="D11664" s="70"/>
      <c r="N11664" s="70"/>
    </row>
    <row r="11665" spans="4:14">
      <c r="D11665" s="70"/>
      <c r="N11665" s="70"/>
    </row>
    <row r="11666" spans="4:14">
      <c r="D11666" s="70"/>
      <c r="N11666" s="70"/>
    </row>
    <row r="11667" spans="4:14">
      <c r="D11667" s="70"/>
      <c r="N11667" s="70"/>
    </row>
    <row r="11668" spans="4:14">
      <c r="D11668" s="70"/>
      <c r="N11668" s="70"/>
    </row>
    <row r="11669" spans="4:14">
      <c r="D11669" s="70"/>
      <c r="N11669" s="70"/>
    </row>
    <row r="11670" spans="4:14">
      <c r="D11670" s="70"/>
      <c r="N11670" s="70"/>
    </row>
    <row r="11671" spans="4:14">
      <c r="D11671" s="70"/>
      <c r="N11671" s="70"/>
    </row>
    <row r="11672" spans="4:14">
      <c r="D11672" s="70"/>
      <c r="N11672" s="70"/>
    </row>
    <row r="11673" spans="4:14">
      <c r="D11673" s="70"/>
      <c r="N11673" s="70"/>
    </row>
    <row r="11674" spans="4:14">
      <c r="D11674" s="70"/>
      <c r="N11674" s="70"/>
    </row>
    <row r="11675" spans="4:14">
      <c r="D11675" s="70"/>
      <c r="N11675" s="70"/>
    </row>
    <row r="11676" spans="4:14">
      <c r="D11676" s="70"/>
      <c r="N11676" s="70"/>
    </row>
    <row r="11677" spans="4:14">
      <c r="D11677" s="70"/>
      <c r="N11677" s="70"/>
    </row>
    <row r="11678" spans="4:14">
      <c r="D11678" s="70"/>
      <c r="N11678" s="70"/>
    </row>
    <row r="11679" spans="4:14">
      <c r="D11679" s="70"/>
      <c r="N11679" s="70"/>
    </row>
    <row r="11680" spans="4:14">
      <c r="D11680" s="70"/>
      <c r="N11680" s="70"/>
    </row>
    <row r="11681" spans="4:14">
      <c r="D11681" s="70"/>
      <c r="N11681" s="70"/>
    </row>
    <row r="11682" spans="4:14">
      <c r="D11682" s="70"/>
      <c r="N11682" s="70"/>
    </row>
    <row r="11683" spans="4:14">
      <c r="D11683" s="70"/>
      <c r="N11683" s="70"/>
    </row>
    <row r="11684" spans="4:14">
      <c r="D11684" s="70"/>
      <c r="N11684" s="70"/>
    </row>
    <row r="11685" spans="4:14">
      <c r="D11685" s="70"/>
      <c r="N11685" s="70"/>
    </row>
    <row r="11686" spans="4:14">
      <c r="D11686" s="70"/>
      <c r="N11686" s="70"/>
    </row>
    <row r="11687" spans="4:14">
      <c r="D11687" s="70"/>
      <c r="N11687" s="70"/>
    </row>
    <row r="11688" spans="4:14">
      <c r="D11688" s="70"/>
      <c r="N11688" s="70"/>
    </row>
    <row r="11689" spans="4:14">
      <c r="D11689" s="70"/>
      <c r="N11689" s="70"/>
    </row>
    <row r="11690" spans="4:14">
      <c r="D11690" s="70"/>
      <c r="N11690" s="70"/>
    </row>
    <row r="11691" spans="4:14">
      <c r="D11691" s="70"/>
      <c r="N11691" s="70"/>
    </row>
    <row r="11692" spans="4:14">
      <c r="D11692" s="70"/>
      <c r="N11692" s="70"/>
    </row>
    <row r="11693" spans="4:14">
      <c r="D11693" s="70"/>
      <c r="N11693" s="70"/>
    </row>
    <row r="11694" spans="4:14">
      <c r="D11694" s="70"/>
      <c r="N11694" s="70"/>
    </row>
    <row r="11695" spans="4:14">
      <c r="D11695" s="70"/>
      <c r="N11695" s="70"/>
    </row>
    <row r="11696" spans="4:14">
      <c r="D11696" s="70"/>
      <c r="N11696" s="70"/>
    </row>
    <row r="11697" spans="4:14">
      <c r="D11697" s="70"/>
      <c r="N11697" s="70"/>
    </row>
    <row r="11698" spans="4:14">
      <c r="D11698" s="70"/>
      <c r="N11698" s="70"/>
    </row>
    <row r="11699" spans="4:14">
      <c r="D11699" s="70"/>
      <c r="N11699" s="70"/>
    </row>
    <row r="11700" spans="4:14">
      <c r="D11700" s="70"/>
      <c r="N11700" s="70"/>
    </row>
    <row r="11701" spans="4:14">
      <c r="D11701" s="70"/>
      <c r="N11701" s="70"/>
    </row>
    <row r="11702" spans="4:14">
      <c r="D11702" s="70"/>
      <c r="N11702" s="70"/>
    </row>
    <row r="11703" spans="4:14">
      <c r="D11703" s="70"/>
      <c r="N11703" s="70"/>
    </row>
    <row r="11704" spans="4:14">
      <c r="D11704" s="70"/>
      <c r="N11704" s="70"/>
    </row>
    <row r="11705" spans="4:14">
      <c r="D11705" s="70"/>
      <c r="N11705" s="70"/>
    </row>
    <row r="11706" spans="4:14">
      <c r="D11706" s="70"/>
      <c r="N11706" s="70"/>
    </row>
    <row r="11707" spans="4:14">
      <c r="D11707" s="70"/>
      <c r="N11707" s="70"/>
    </row>
    <row r="11708" spans="4:14">
      <c r="D11708" s="70"/>
      <c r="N11708" s="70"/>
    </row>
    <row r="11709" spans="4:14">
      <c r="D11709" s="70"/>
      <c r="N11709" s="70"/>
    </row>
    <row r="11710" spans="4:14">
      <c r="D11710" s="70"/>
      <c r="N11710" s="70"/>
    </row>
    <row r="11711" spans="4:14">
      <c r="D11711" s="70"/>
      <c r="N11711" s="70"/>
    </row>
    <row r="11712" spans="4:14">
      <c r="D11712" s="70"/>
      <c r="N11712" s="70"/>
    </row>
    <row r="11713" spans="4:14">
      <c r="D11713" s="70"/>
      <c r="N11713" s="70"/>
    </row>
    <row r="11714" spans="4:14">
      <c r="D11714" s="70"/>
      <c r="N11714" s="70"/>
    </row>
    <row r="11715" spans="4:14">
      <c r="D11715" s="70"/>
      <c r="N11715" s="70"/>
    </row>
    <row r="11716" spans="4:14">
      <c r="D11716" s="70"/>
      <c r="N11716" s="70"/>
    </row>
    <row r="11717" spans="4:14">
      <c r="D11717" s="70"/>
      <c r="N11717" s="70"/>
    </row>
    <row r="11718" spans="4:14">
      <c r="D11718" s="70"/>
      <c r="N11718" s="70"/>
    </row>
    <row r="11719" spans="4:14">
      <c r="D11719" s="70"/>
      <c r="N11719" s="70"/>
    </row>
    <row r="11720" spans="4:14">
      <c r="D11720" s="70"/>
      <c r="N11720" s="70"/>
    </row>
    <row r="11721" spans="4:14">
      <c r="D11721" s="70"/>
      <c r="N11721" s="70"/>
    </row>
    <row r="11722" spans="4:14">
      <c r="D11722" s="70"/>
      <c r="N11722" s="70"/>
    </row>
    <row r="11723" spans="4:14">
      <c r="D11723" s="70"/>
      <c r="N11723" s="70"/>
    </row>
    <row r="11724" spans="4:14">
      <c r="D11724" s="70"/>
      <c r="N11724" s="70"/>
    </row>
    <row r="11725" spans="4:14">
      <c r="D11725" s="70"/>
      <c r="N11725" s="70"/>
    </row>
    <row r="11726" spans="4:14">
      <c r="D11726" s="70"/>
      <c r="N11726" s="70"/>
    </row>
    <row r="11727" spans="4:14">
      <c r="D11727" s="70"/>
      <c r="N11727" s="70"/>
    </row>
    <row r="11728" spans="4:14">
      <c r="D11728" s="70"/>
      <c r="N11728" s="70"/>
    </row>
    <row r="11729" spans="4:14">
      <c r="D11729" s="70"/>
      <c r="N11729" s="70"/>
    </row>
    <row r="11730" spans="4:14">
      <c r="D11730" s="70"/>
      <c r="N11730" s="70"/>
    </row>
    <row r="11731" spans="4:14">
      <c r="D11731" s="70"/>
      <c r="N11731" s="70"/>
    </row>
    <row r="11732" spans="4:14">
      <c r="D11732" s="70"/>
      <c r="N11732" s="70"/>
    </row>
    <row r="11733" spans="4:14">
      <c r="D11733" s="70"/>
      <c r="N11733" s="70"/>
    </row>
    <row r="11734" spans="4:14">
      <c r="D11734" s="70"/>
      <c r="N11734" s="70"/>
    </row>
    <row r="11735" spans="4:14">
      <c r="D11735" s="70"/>
      <c r="N11735" s="70"/>
    </row>
    <row r="11736" spans="4:14">
      <c r="D11736" s="70"/>
      <c r="N11736" s="70"/>
    </row>
    <row r="11737" spans="4:14">
      <c r="D11737" s="70"/>
      <c r="N11737" s="70"/>
    </row>
    <row r="11738" spans="4:14">
      <c r="D11738" s="70"/>
      <c r="N11738" s="70"/>
    </row>
    <row r="11739" spans="4:14">
      <c r="D11739" s="70"/>
      <c r="N11739" s="70"/>
    </row>
    <row r="11740" spans="4:14">
      <c r="D11740" s="70"/>
      <c r="N11740" s="70"/>
    </row>
    <row r="11741" spans="4:14">
      <c r="D11741" s="70"/>
      <c r="N11741" s="70"/>
    </row>
    <row r="11742" spans="4:14">
      <c r="D11742" s="70"/>
      <c r="N11742" s="70"/>
    </row>
    <row r="11743" spans="4:14">
      <c r="D11743" s="70"/>
      <c r="N11743" s="70"/>
    </row>
    <row r="11744" spans="4:14">
      <c r="D11744" s="70"/>
      <c r="N11744" s="70"/>
    </row>
    <row r="11745" spans="4:14">
      <c r="D11745" s="70"/>
      <c r="N11745" s="70"/>
    </row>
    <row r="11746" spans="4:14">
      <c r="D11746" s="70"/>
      <c r="N11746" s="70"/>
    </row>
    <row r="11747" spans="4:14">
      <c r="D11747" s="70"/>
      <c r="N11747" s="70"/>
    </row>
    <row r="11748" spans="4:14">
      <c r="D11748" s="70"/>
      <c r="N11748" s="70"/>
    </row>
    <row r="11749" spans="4:14">
      <c r="D11749" s="70"/>
      <c r="N11749" s="70"/>
    </row>
    <row r="11750" spans="4:14">
      <c r="D11750" s="70"/>
      <c r="N11750" s="70"/>
    </row>
    <row r="11751" spans="4:14">
      <c r="D11751" s="70"/>
      <c r="N11751" s="70"/>
    </row>
    <row r="11752" spans="4:14">
      <c r="D11752" s="70"/>
      <c r="N11752" s="70"/>
    </row>
    <row r="11753" spans="4:14">
      <c r="D11753" s="70"/>
      <c r="N11753" s="70"/>
    </row>
    <row r="11754" spans="4:14">
      <c r="D11754" s="70"/>
      <c r="N11754" s="70"/>
    </row>
    <row r="11755" spans="4:14">
      <c r="D11755" s="70"/>
      <c r="N11755" s="70"/>
    </row>
    <row r="11756" spans="4:14">
      <c r="D11756" s="70"/>
      <c r="N11756" s="70"/>
    </row>
    <row r="11757" spans="4:14">
      <c r="D11757" s="70"/>
      <c r="N11757" s="70"/>
    </row>
    <row r="11758" spans="4:14">
      <c r="D11758" s="70"/>
      <c r="N11758" s="70"/>
    </row>
    <row r="11759" spans="4:14">
      <c r="D11759" s="70"/>
      <c r="N11759" s="70"/>
    </row>
    <row r="11760" spans="4:14">
      <c r="D11760" s="70"/>
      <c r="N11760" s="70"/>
    </row>
    <row r="11761" spans="4:14">
      <c r="D11761" s="70"/>
      <c r="N11761" s="70"/>
    </row>
    <row r="11762" spans="4:14">
      <c r="D11762" s="70"/>
      <c r="N11762" s="70"/>
    </row>
    <row r="11763" spans="4:14">
      <c r="D11763" s="70"/>
      <c r="N11763" s="70"/>
    </row>
    <row r="11764" spans="4:14">
      <c r="D11764" s="70"/>
      <c r="N11764" s="70"/>
    </row>
    <row r="11765" spans="4:14">
      <c r="D11765" s="70"/>
      <c r="N11765" s="70"/>
    </row>
    <row r="11766" spans="4:14">
      <c r="D11766" s="70"/>
      <c r="N11766" s="70"/>
    </row>
    <row r="11767" spans="4:14">
      <c r="D11767" s="70"/>
      <c r="N11767" s="70"/>
    </row>
    <row r="11768" spans="4:14">
      <c r="D11768" s="70"/>
      <c r="N11768" s="70"/>
    </row>
    <row r="11769" spans="4:14">
      <c r="D11769" s="70"/>
      <c r="N11769" s="70"/>
    </row>
    <row r="11770" spans="4:14">
      <c r="D11770" s="70"/>
      <c r="N11770" s="70"/>
    </row>
    <row r="11771" spans="4:14">
      <c r="D11771" s="70"/>
      <c r="N11771" s="70"/>
    </row>
    <row r="11772" spans="4:14">
      <c r="D11772" s="70"/>
      <c r="N11772" s="70"/>
    </row>
    <row r="11773" spans="4:14">
      <c r="D11773" s="70"/>
      <c r="N11773" s="70"/>
    </row>
    <row r="11774" spans="4:14">
      <c r="D11774" s="70"/>
      <c r="N11774" s="70"/>
    </row>
    <row r="11775" spans="4:14">
      <c r="D11775" s="70"/>
      <c r="N11775" s="70"/>
    </row>
    <row r="11776" spans="4:14">
      <c r="D11776" s="70"/>
      <c r="N11776" s="70"/>
    </row>
    <row r="11777" spans="4:14">
      <c r="D11777" s="70"/>
      <c r="N11777" s="70"/>
    </row>
    <row r="11778" spans="4:14">
      <c r="D11778" s="70"/>
      <c r="N11778" s="70"/>
    </row>
    <row r="11779" spans="4:14">
      <c r="D11779" s="70"/>
      <c r="N11779" s="70"/>
    </row>
    <row r="11780" spans="4:14">
      <c r="D11780" s="70"/>
      <c r="N11780" s="70"/>
    </row>
    <row r="11781" spans="4:14">
      <c r="D11781" s="70"/>
      <c r="N11781" s="70"/>
    </row>
    <row r="11782" spans="4:14">
      <c r="D11782" s="70"/>
      <c r="N11782" s="70"/>
    </row>
    <row r="11783" spans="4:14">
      <c r="D11783" s="70"/>
      <c r="N11783" s="70"/>
    </row>
    <row r="11784" spans="4:14">
      <c r="D11784" s="70"/>
      <c r="N11784" s="70"/>
    </row>
    <row r="11785" spans="4:14">
      <c r="D11785" s="70"/>
      <c r="N11785" s="70"/>
    </row>
    <row r="11786" spans="4:14">
      <c r="D11786" s="70"/>
      <c r="N11786" s="70"/>
    </row>
    <row r="11787" spans="4:14">
      <c r="D11787" s="70"/>
      <c r="N11787" s="70"/>
    </row>
    <row r="11788" spans="4:14">
      <c r="D11788" s="70"/>
      <c r="N11788" s="70"/>
    </row>
    <row r="11789" spans="4:14">
      <c r="D11789" s="70"/>
      <c r="N11789" s="70"/>
    </row>
    <row r="11790" spans="4:14">
      <c r="D11790" s="70"/>
      <c r="N11790" s="70"/>
    </row>
    <row r="11791" spans="4:14">
      <c r="D11791" s="70"/>
      <c r="N11791" s="70"/>
    </row>
    <row r="11792" spans="4:14">
      <c r="D11792" s="70"/>
      <c r="N11792" s="70"/>
    </row>
    <row r="11793" spans="4:14">
      <c r="D11793" s="70"/>
      <c r="N11793" s="70"/>
    </row>
    <row r="11794" spans="4:14">
      <c r="D11794" s="70"/>
      <c r="N11794" s="70"/>
    </row>
    <row r="11795" spans="4:14">
      <c r="D11795" s="70"/>
      <c r="N11795" s="70"/>
    </row>
    <row r="11796" spans="4:14">
      <c r="D11796" s="70"/>
      <c r="N11796" s="70"/>
    </row>
    <row r="11797" spans="4:14">
      <c r="D11797" s="70"/>
      <c r="N11797" s="70"/>
    </row>
    <row r="11798" spans="4:14">
      <c r="D11798" s="70"/>
      <c r="N11798" s="70"/>
    </row>
    <row r="11799" spans="4:14">
      <c r="D11799" s="70"/>
      <c r="N11799" s="70"/>
    </row>
    <row r="11800" spans="4:14">
      <c r="D11800" s="70"/>
      <c r="N11800" s="70"/>
    </row>
    <row r="11801" spans="4:14">
      <c r="D11801" s="70"/>
      <c r="N11801" s="70"/>
    </row>
    <row r="11802" spans="4:14">
      <c r="D11802" s="70"/>
      <c r="N11802" s="70"/>
    </row>
    <row r="11803" spans="4:14">
      <c r="D11803" s="70"/>
      <c r="N11803" s="70"/>
    </row>
    <row r="11804" spans="4:14">
      <c r="D11804" s="70"/>
      <c r="N11804" s="70"/>
    </row>
    <row r="11805" spans="4:14">
      <c r="D11805" s="70"/>
      <c r="N11805" s="70"/>
    </row>
    <row r="11806" spans="4:14">
      <c r="D11806" s="70"/>
      <c r="N11806" s="70"/>
    </row>
    <row r="11807" spans="4:14">
      <c r="D11807" s="70"/>
      <c r="N11807" s="70"/>
    </row>
    <row r="11808" spans="4:14">
      <c r="D11808" s="70"/>
      <c r="N11808" s="70"/>
    </row>
    <row r="11809" spans="4:14">
      <c r="D11809" s="70"/>
      <c r="N11809" s="70"/>
    </row>
    <row r="11810" spans="4:14">
      <c r="D11810" s="70"/>
      <c r="N11810" s="70"/>
    </row>
    <row r="11811" spans="4:14">
      <c r="D11811" s="70"/>
      <c r="N11811" s="70"/>
    </row>
    <row r="11812" spans="4:14">
      <c r="D11812" s="70"/>
      <c r="N11812" s="70"/>
    </row>
    <row r="11813" spans="4:14">
      <c r="D11813" s="70"/>
      <c r="N11813" s="70"/>
    </row>
    <row r="11814" spans="4:14">
      <c r="D11814" s="70"/>
      <c r="N11814" s="70"/>
    </row>
    <row r="11815" spans="4:14">
      <c r="D11815" s="70"/>
      <c r="N11815" s="70"/>
    </row>
    <row r="11816" spans="4:14">
      <c r="D11816" s="70"/>
      <c r="N11816" s="70"/>
    </row>
    <row r="11817" spans="4:14">
      <c r="D11817" s="70"/>
      <c r="N11817" s="70"/>
    </row>
    <row r="11818" spans="4:14">
      <c r="D11818" s="70"/>
      <c r="N11818" s="70"/>
    </row>
    <row r="11819" spans="4:14">
      <c r="D11819" s="70"/>
      <c r="N11819" s="70"/>
    </row>
    <row r="11820" spans="4:14">
      <c r="D11820" s="70"/>
      <c r="N11820" s="70"/>
    </row>
    <row r="11821" spans="4:14">
      <c r="D11821" s="70"/>
      <c r="N11821" s="70"/>
    </row>
    <row r="11822" spans="4:14">
      <c r="D11822" s="70"/>
      <c r="N11822" s="70"/>
    </row>
    <row r="11823" spans="4:14">
      <c r="D11823" s="70"/>
      <c r="N11823" s="70"/>
    </row>
    <row r="11824" spans="4:14">
      <c r="D11824" s="70"/>
      <c r="N11824" s="70"/>
    </row>
    <row r="11825" spans="4:14">
      <c r="D11825" s="70"/>
      <c r="N11825" s="70"/>
    </row>
    <row r="11826" spans="4:14">
      <c r="D11826" s="70"/>
      <c r="N11826" s="70"/>
    </row>
    <row r="11827" spans="4:14">
      <c r="D11827" s="70"/>
      <c r="N11827" s="70"/>
    </row>
    <row r="11828" spans="4:14">
      <c r="D11828" s="70"/>
      <c r="N11828" s="70"/>
    </row>
    <row r="11829" spans="4:14">
      <c r="D11829" s="70"/>
      <c r="N11829" s="70"/>
    </row>
    <row r="11830" spans="4:14">
      <c r="D11830" s="70"/>
      <c r="N11830" s="70"/>
    </row>
    <row r="11831" spans="4:14">
      <c r="D11831" s="70"/>
      <c r="N11831" s="70"/>
    </row>
    <row r="11832" spans="4:14">
      <c r="D11832" s="70"/>
      <c r="N11832" s="70"/>
    </row>
    <row r="11833" spans="4:14">
      <c r="D11833" s="70"/>
      <c r="N11833" s="70"/>
    </row>
    <row r="11834" spans="4:14">
      <c r="D11834" s="70"/>
      <c r="N11834" s="70"/>
    </row>
    <row r="11835" spans="4:14">
      <c r="D11835" s="70"/>
      <c r="N11835" s="70"/>
    </row>
    <row r="11836" spans="4:14">
      <c r="D11836" s="70"/>
      <c r="N11836" s="70"/>
    </row>
    <row r="11837" spans="4:14">
      <c r="D11837" s="70"/>
      <c r="N11837" s="70"/>
    </row>
    <row r="11838" spans="4:14">
      <c r="D11838" s="70"/>
      <c r="N11838" s="70"/>
    </row>
    <row r="11839" spans="4:14">
      <c r="D11839" s="70"/>
      <c r="N11839" s="70"/>
    </row>
    <row r="11840" spans="4:14">
      <c r="D11840" s="70"/>
      <c r="N11840" s="70"/>
    </row>
    <row r="11841" spans="4:14">
      <c r="D11841" s="70"/>
      <c r="N11841" s="70"/>
    </row>
    <row r="11842" spans="4:14">
      <c r="D11842" s="70"/>
      <c r="N11842" s="70"/>
    </row>
    <row r="11843" spans="4:14">
      <c r="D11843" s="70"/>
      <c r="N11843" s="70"/>
    </row>
    <row r="11844" spans="4:14">
      <c r="D11844" s="70"/>
      <c r="N11844" s="70"/>
    </row>
    <row r="11845" spans="4:14">
      <c r="D11845" s="70"/>
      <c r="N11845" s="70"/>
    </row>
    <row r="11846" spans="4:14">
      <c r="D11846" s="70"/>
      <c r="N11846" s="70"/>
    </row>
    <row r="11847" spans="4:14">
      <c r="D11847" s="70"/>
      <c r="N11847" s="70"/>
    </row>
    <row r="11848" spans="4:14">
      <c r="D11848" s="70"/>
      <c r="N11848" s="70"/>
    </row>
    <row r="11849" spans="4:14">
      <c r="D11849" s="70"/>
      <c r="N11849" s="70"/>
    </row>
    <row r="11850" spans="4:14">
      <c r="D11850" s="70"/>
      <c r="N11850" s="70"/>
    </row>
    <row r="11851" spans="4:14">
      <c r="D11851" s="70"/>
      <c r="N11851" s="70"/>
    </row>
    <row r="11852" spans="4:14">
      <c r="D11852" s="70"/>
      <c r="N11852" s="70"/>
    </row>
    <row r="11853" spans="4:14">
      <c r="D11853" s="70"/>
      <c r="N11853" s="70"/>
    </row>
    <row r="11854" spans="4:14">
      <c r="D11854" s="70"/>
      <c r="N11854" s="70"/>
    </row>
    <row r="11855" spans="4:14">
      <c r="D11855" s="70"/>
      <c r="N11855" s="70"/>
    </row>
    <row r="11856" spans="4:14">
      <c r="D11856" s="70"/>
      <c r="N11856" s="70"/>
    </row>
    <row r="11857" spans="4:14">
      <c r="D11857" s="70"/>
      <c r="N11857" s="70"/>
    </row>
    <row r="11858" spans="4:14">
      <c r="D11858" s="70"/>
      <c r="N11858" s="70"/>
    </row>
    <row r="11859" spans="4:14">
      <c r="D11859" s="70"/>
      <c r="N11859" s="70"/>
    </row>
    <row r="11860" spans="4:14">
      <c r="D11860" s="70"/>
      <c r="N11860" s="70"/>
    </row>
    <row r="11861" spans="4:14">
      <c r="D11861" s="70"/>
      <c r="N11861" s="70"/>
    </row>
    <row r="11862" spans="4:14">
      <c r="D11862" s="70"/>
      <c r="N11862" s="70"/>
    </row>
    <row r="11863" spans="4:14">
      <c r="D11863" s="70"/>
      <c r="N11863" s="70"/>
    </row>
    <row r="11864" spans="4:14">
      <c r="D11864" s="70"/>
      <c r="N11864" s="70"/>
    </row>
    <row r="11865" spans="4:14">
      <c r="D11865" s="70"/>
      <c r="N11865" s="70"/>
    </row>
    <row r="11866" spans="4:14">
      <c r="D11866" s="70"/>
      <c r="N11866" s="70"/>
    </row>
    <row r="11867" spans="4:14">
      <c r="D11867" s="70"/>
      <c r="N11867" s="70"/>
    </row>
    <row r="11868" spans="4:14">
      <c r="D11868" s="70"/>
      <c r="N11868" s="70"/>
    </row>
    <row r="11869" spans="4:14">
      <c r="D11869" s="70"/>
      <c r="N11869" s="70"/>
    </row>
    <row r="11870" spans="4:14">
      <c r="D11870" s="70"/>
      <c r="N11870" s="70"/>
    </row>
    <row r="11871" spans="4:14">
      <c r="D11871" s="70"/>
      <c r="N11871" s="70"/>
    </row>
    <row r="11872" spans="4:14">
      <c r="D11872" s="70"/>
      <c r="N11872" s="70"/>
    </row>
    <row r="11873" spans="4:14">
      <c r="D11873" s="70"/>
      <c r="N11873" s="70"/>
    </row>
    <row r="11874" spans="4:14">
      <c r="D11874" s="70"/>
      <c r="N11874" s="70"/>
    </row>
    <row r="11875" spans="4:14">
      <c r="D11875" s="70"/>
      <c r="N11875" s="70"/>
    </row>
    <row r="11876" spans="4:14">
      <c r="D11876" s="70"/>
      <c r="N11876" s="70"/>
    </row>
    <row r="11877" spans="4:14">
      <c r="D11877" s="70"/>
      <c r="N11877" s="70"/>
    </row>
    <row r="11878" spans="4:14">
      <c r="D11878" s="70"/>
      <c r="N11878" s="70"/>
    </row>
    <row r="11879" spans="4:14">
      <c r="D11879" s="70"/>
      <c r="N11879" s="70"/>
    </row>
    <row r="11880" spans="4:14">
      <c r="D11880" s="70"/>
      <c r="N11880" s="70"/>
    </row>
    <row r="11881" spans="4:14">
      <c r="D11881" s="70"/>
      <c r="N11881" s="70"/>
    </row>
    <row r="11882" spans="4:14">
      <c r="D11882" s="70"/>
      <c r="N11882" s="70"/>
    </row>
    <row r="11883" spans="4:14">
      <c r="D11883" s="70"/>
      <c r="N11883" s="70"/>
    </row>
    <row r="11884" spans="4:14">
      <c r="D11884" s="70"/>
      <c r="N11884" s="70"/>
    </row>
    <row r="11885" spans="4:14">
      <c r="D11885" s="70"/>
      <c r="N11885" s="70"/>
    </row>
    <row r="11886" spans="4:14">
      <c r="D11886" s="70"/>
      <c r="N11886" s="70"/>
    </row>
    <row r="11887" spans="4:14">
      <c r="D11887" s="70"/>
      <c r="N11887" s="70"/>
    </row>
    <row r="11888" spans="4:14">
      <c r="D11888" s="70"/>
      <c r="N11888" s="70"/>
    </row>
    <row r="11889" spans="4:14">
      <c r="D11889" s="70"/>
      <c r="N11889" s="70"/>
    </row>
    <row r="11890" spans="4:14">
      <c r="D11890" s="70"/>
      <c r="N11890" s="70"/>
    </row>
    <row r="11891" spans="4:14">
      <c r="D11891" s="70"/>
      <c r="N11891" s="70"/>
    </row>
    <row r="11892" spans="4:14">
      <c r="D11892" s="70"/>
      <c r="N11892" s="70"/>
    </row>
    <row r="11893" spans="4:14">
      <c r="D11893" s="70"/>
      <c r="N11893" s="70"/>
    </row>
    <row r="11894" spans="4:14">
      <c r="D11894" s="70"/>
      <c r="N11894" s="70"/>
    </row>
    <row r="11895" spans="4:14">
      <c r="D11895" s="70"/>
      <c r="N11895" s="70"/>
    </row>
    <row r="11896" spans="4:14">
      <c r="D11896" s="70"/>
      <c r="N11896" s="70"/>
    </row>
    <row r="11897" spans="4:14">
      <c r="D11897" s="70"/>
      <c r="N11897" s="70"/>
    </row>
    <row r="11898" spans="4:14">
      <c r="D11898" s="70"/>
      <c r="N11898" s="70"/>
    </row>
    <row r="11899" spans="4:14">
      <c r="D11899" s="70"/>
      <c r="N11899" s="70"/>
    </row>
    <row r="11900" spans="4:14">
      <c r="D11900" s="70"/>
      <c r="N11900" s="70"/>
    </row>
    <row r="11901" spans="4:14">
      <c r="D11901" s="70"/>
      <c r="N11901" s="70"/>
    </row>
    <row r="11902" spans="4:14">
      <c r="D11902" s="70"/>
      <c r="N11902" s="70"/>
    </row>
    <row r="11903" spans="4:14">
      <c r="D11903" s="70"/>
      <c r="N11903" s="70"/>
    </row>
    <row r="11904" spans="4:14">
      <c r="D11904" s="70"/>
      <c r="N11904" s="70"/>
    </row>
    <row r="11905" spans="4:14">
      <c r="D11905" s="70"/>
      <c r="N11905" s="70"/>
    </row>
    <row r="11906" spans="4:14">
      <c r="D11906" s="70"/>
      <c r="N11906" s="70"/>
    </row>
    <row r="11907" spans="4:14">
      <c r="D11907" s="70"/>
      <c r="N11907" s="70"/>
    </row>
    <row r="11908" spans="4:14">
      <c r="D11908" s="70"/>
      <c r="N11908" s="70"/>
    </row>
    <row r="11909" spans="4:14">
      <c r="D11909" s="70"/>
      <c r="N11909" s="70"/>
    </row>
    <row r="11910" spans="4:14">
      <c r="D11910" s="70"/>
      <c r="N11910" s="70"/>
    </row>
    <row r="11911" spans="4:14">
      <c r="D11911" s="70"/>
      <c r="N11911" s="70"/>
    </row>
    <row r="11912" spans="4:14">
      <c r="D11912" s="70"/>
      <c r="N11912" s="70"/>
    </row>
    <row r="11913" spans="4:14">
      <c r="D11913" s="70"/>
      <c r="N11913" s="70"/>
    </row>
    <row r="11914" spans="4:14">
      <c r="D11914" s="70"/>
      <c r="N11914" s="70"/>
    </row>
    <row r="11915" spans="4:14">
      <c r="D11915" s="70"/>
      <c r="N11915" s="70"/>
    </row>
    <row r="11916" spans="4:14">
      <c r="D11916" s="70"/>
      <c r="N11916" s="70"/>
    </row>
    <row r="11917" spans="4:14">
      <c r="D11917" s="70"/>
      <c r="N11917" s="70"/>
    </row>
    <row r="11918" spans="4:14">
      <c r="D11918" s="70"/>
      <c r="N11918" s="70"/>
    </row>
    <row r="11919" spans="4:14">
      <c r="D11919" s="70"/>
      <c r="N11919" s="70"/>
    </row>
    <row r="11920" spans="4:14">
      <c r="D11920" s="70"/>
      <c r="N11920" s="70"/>
    </row>
    <row r="11921" spans="4:14">
      <c r="D11921" s="70"/>
      <c r="N11921" s="70"/>
    </row>
    <row r="11922" spans="4:14">
      <c r="D11922" s="70"/>
      <c r="N11922" s="70"/>
    </row>
    <row r="11923" spans="4:14">
      <c r="D11923" s="70"/>
      <c r="N11923" s="70"/>
    </row>
    <row r="11924" spans="4:14">
      <c r="D11924" s="70"/>
      <c r="N11924" s="70"/>
    </row>
    <row r="11925" spans="4:14">
      <c r="D11925" s="70"/>
      <c r="N11925" s="70"/>
    </row>
    <row r="11926" spans="4:14">
      <c r="D11926" s="70"/>
      <c r="N11926" s="70"/>
    </row>
    <row r="11927" spans="4:14">
      <c r="D11927" s="70"/>
      <c r="N11927" s="70"/>
    </row>
    <row r="11928" spans="4:14">
      <c r="D11928" s="70"/>
      <c r="N11928" s="70"/>
    </row>
    <row r="11929" spans="4:14">
      <c r="D11929" s="70"/>
      <c r="N11929" s="70"/>
    </row>
    <row r="11930" spans="4:14">
      <c r="D11930" s="70"/>
      <c r="N11930" s="70"/>
    </row>
    <row r="11931" spans="4:14">
      <c r="D11931" s="70"/>
      <c r="N11931" s="70"/>
    </row>
    <row r="11932" spans="4:14">
      <c r="D11932" s="70"/>
      <c r="N11932" s="70"/>
    </row>
    <row r="11933" spans="4:14">
      <c r="D11933" s="70"/>
      <c r="N11933" s="70"/>
    </row>
    <row r="11934" spans="4:14">
      <c r="D11934" s="70"/>
      <c r="N11934" s="70"/>
    </row>
    <row r="11935" spans="4:14">
      <c r="D11935" s="70"/>
      <c r="N11935" s="70"/>
    </row>
    <row r="11936" spans="4:14">
      <c r="D11936" s="70"/>
      <c r="N11936" s="70"/>
    </row>
    <row r="11937" spans="4:14">
      <c r="D11937" s="70"/>
      <c r="N11937" s="70"/>
    </row>
    <row r="11938" spans="4:14">
      <c r="D11938" s="70"/>
      <c r="N11938" s="70"/>
    </row>
    <row r="11939" spans="4:14">
      <c r="D11939" s="70"/>
      <c r="N11939" s="70"/>
    </row>
    <row r="11940" spans="4:14">
      <c r="D11940" s="70"/>
      <c r="N11940" s="70"/>
    </row>
    <row r="11941" spans="4:14">
      <c r="D11941" s="70"/>
      <c r="N11941" s="70"/>
    </row>
    <row r="11942" spans="4:14">
      <c r="D11942" s="70"/>
      <c r="N11942" s="70"/>
    </row>
    <row r="11943" spans="4:14">
      <c r="D11943" s="70"/>
      <c r="N11943" s="70"/>
    </row>
    <row r="11944" spans="4:14">
      <c r="D11944" s="70"/>
      <c r="N11944" s="70"/>
    </row>
    <row r="11945" spans="4:14">
      <c r="D11945" s="70"/>
      <c r="N11945" s="70"/>
    </row>
    <row r="11946" spans="4:14">
      <c r="D11946" s="70"/>
      <c r="N11946" s="70"/>
    </row>
    <row r="11947" spans="4:14">
      <c r="D11947" s="70"/>
      <c r="N11947" s="70"/>
    </row>
    <row r="11948" spans="4:14">
      <c r="D11948" s="70"/>
      <c r="N11948" s="70"/>
    </row>
    <row r="11949" spans="4:14">
      <c r="D11949" s="70"/>
      <c r="N11949" s="70"/>
    </row>
    <row r="11950" spans="4:14">
      <c r="D11950" s="70"/>
      <c r="N11950" s="70"/>
    </row>
    <row r="11951" spans="4:14">
      <c r="D11951" s="70"/>
      <c r="N11951" s="70"/>
    </row>
    <row r="11952" spans="4:14">
      <c r="D11952" s="70"/>
      <c r="N11952" s="70"/>
    </row>
    <row r="11953" spans="4:14">
      <c r="D11953" s="70"/>
      <c r="N11953" s="70"/>
    </row>
    <row r="11954" spans="4:14">
      <c r="D11954" s="70"/>
      <c r="N11954" s="70"/>
    </row>
    <row r="11955" spans="4:14">
      <c r="D11955" s="70"/>
      <c r="N11955" s="70"/>
    </row>
    <row r="11956" spans="4:14">
      <c r="D11956" s="70"/>
      <c r="N11956" s="70"/>
    </row>
    <row r="11957" spans="4:14">
      <c r="D11957" s="70"/>
      <c r="N11957" s="70"/>
    </row>
    <row r="11958" spans="4:14">
      <c r="D11958" s="70"/>
      <c r="N11958" s="70"/>
    </row>
    <row r="11959" spans="4:14">
      <c r="D11959" s="70"/>
      <c r="N11959" s="70"/>
    </row>
    <row r="11960" spans="4:14">
      <c r="D11960" s="70"/>
      <c r="N11960" s="70"/>
    </row>
    <row r="11961" spans="4:14">
      <c r="D11961" s="70"/>
      <c r="N11961" s="70"/>
    </row>
    <row r="11962" spans="4:14">
      <c r="D11962" s="70"/>
      <c r="N11962" s="70"/>
    </row>
    <row r="11963" spans="4:14">
      <c r="D11963" s="70"/>
      <c r="N11963" s="70"/>
    </row>
    <row r="11964" spans="4:14">
      <c r="D11964" s="70"/>
      <c r="N11964" s="70"/>
    </row>
    <row r="11965" spans="4:14">
      <c r="D11965" s="70"/>
      <c r="N11965" s="70"/>
    </row>
    <row r="11966" spans="4:14">
      <c r="D11966" s="70"/>
      <c r="N11966" s="70"/>
    </row>
    <row r="11967" spans="4:14">
      <c r="D11967" s="70"/>
      <c r="N11967" s="70"/>
    </row>
    <row r="11968" spans="4:14">
      <c r="D11968" s="70"/>
      <c r="N11968" s="70"/>
    </row>
    <row r="11969" spans="4:14">
      <c r="D11969" s="70"/>
      <c r="N11969" s="70"/>
    </row>
    <row r="11970" spans="4:14">
      <c r="D11970" s="70"/>
      <c r="N11970" s="70"/>
    </row>
    <row r="11971" spans="4:14">
      <c r="D11971" s="70"/>
      <c r="N11971" s="70"/>
    </row>
    <row r="11972" spans="4:14">
      <c r="D11972" s="70"/>
      <c r="N11972" s="70"/>
    </row>
    <row r="11973" spans="4:14">
      <c r="D11973" s="70"/>
      <c r="N11973" s="70"/>
    </row>
    <row r="11974" spans="4:14">
      <c r="D11974" s="70"/>
      <c r="N11974" s="70"/>
    </row>
    <row r="11975" spans="4:14">
      <c r="D11975" s="70"/>
      <c r="N11975" s="70"/>
    </row>
    <row r="11976" spans="4:14">
      <c r="D11976" s="70"/>
      <c r="N11976" s="70"/>
    </row>
    <row r="11977" spans="4:14">
      <c r="D11977" s="70"/>
      <c r="N11977" s="70"/>
    </row>
    <row r="11978" spans="4:14">
      <c r="D11978" s="70"/>
      <c r="N11978" s="70"/>
    </row>
    <row r="11979" spans="4:14">
      <c r="D11979" s="70"/>
      <c r="N11979" s="70"/>
    </row>
    <row r="11980" spans="4:14">
      <c r="D11980" s="70"/>
      <c r="N11980" s="70"/>
    </row>
    <row r="11981" spans="4:14">
      <c r="D11981" s="70"/>
      <c r="N11981" s="70"/>
    </row>
    <row r="11982" spans="4:14">
      <c r="D11982" s="70"/>
      <c r="N11982" s="70"/>
    </row>
    <row r="11983" spans="4:14">
      <c r="D11983" s="70"/>
      <c r="N11983" s="70"/>
    </row>
    <row r="11984" spans="4:14">
      <c r="D11984" s="70"/>
      <c r="N11984" s="70"/>
    </row>
    <row r="11985" spans="4:14">
      <c r="D11985" s="70"/>
      <c r="N11985" s="70"/>
    </row>
    <row r="11986" spans="4:14">
      <c r="D11986" s="70"/>
      <c r="N11986" s="70"/>
    </row>
    <row r="11987" spans="4:14">
      <c r="D11987" s="70"/>
      <c r="N11987" s="70"/>
    </row>
    <row r="11988" spans="4:14">
      <c r="D11988" s="70"/>
      <c r="N11988" s="70"/>
    </row>
    <row r="11989" spans="4:14">
      <c r="D11989" s="70"/>
      <c r="N11989" s="70"/>
    </row>
    <row r="11990" spans="4:14">
      <c r="D11990" s="70"/>
      <c r="N11990" s="70"/>
    </row>
    <row r="11991" spans="4:14">
      <c r="D11991" s="70"/>
      <c r="N11991" s="70"/>
    </row>
    <row r="11992" spans="4:14">
      <c r="D11992" s="70"/>
      <c r="N11992" s="70"/>
    </row>
    <row r="11993" spans="4:14">
      <c r="D11993" s="70"/>
      <c r="N11993" s="70"/>
    </row>
    <row r="11994" spans="4:14">
      <c r="D11994" s="70"/>
      <c r="N11994" s="70"/>
    </row>
    <row r="11995" spans="4:14">
      <c r="D11995" s="70"/>
      <c r="N11995" s="70"/>
    </row>
    <row r="11996" spans="4:14">
      <c r="D11996" s="70"/>
      <c r="N11996" s="70"/>
    </row>
    <row r="11997" spans="4:14">
      <c r="D11997" s="70"/>
      <c r="N11997" s="70"/>
    </row>
    <row r="11998" spans="4:14">
      <c r="D11998" s="70"/>
      <c r="N11998" s="70"/>
    </row>
    <row r="11999" spans="4:14">
      <c r="D11999" s="70"/>
      <c r="N11999" s="70"/>
    </row>
    <row r="12000" spans="4:14">
      <c r="D12000" s="70"/>
      <c r="N12000" s="70"/>
    </row>
    <row r="12001" spans="4:14">
      <c r="D12001" s="70"/>
      <c r="N12001" s="70"/>
    </row>
    <row r="12002" spans="4:14">
      <c r="D12002" s="70"/>
      <c r="N12002" s="70"/>
    </row>
    <row r="12003" spans="4:14">
      <c r="D12003" s="70"/>
      <c r="N12003" s="70"/>
    </row>
    <row r="12004" spans="4:14">
      <c r="D12004" s="70"/>
      <c r="N12004" s="70"/>
    </row>
    <row r="12005" spans="4:14">
      <c r="D12005" s="70"/>
      <c r="N12005" s="70"/>
    </row>
    <row r="12006" spans="4:14">
      <c r="D12006" s="70"/>
      <c r="N12006" s="70"/>
    </row>
    <row r="12007" spans="4:14">
      <c r="D12007" s="70"/>
      <c r="N12007" s="70"/>
    </row>
    <row r="12008" spans="4:14">
      <c r="D12008" s="70"/>
      <c r="N12008" s="70"/>
    </row>
    <row r="12009" spans="4:14">
      <c r="D12009" s="70"/>
      <c r="N12009" s="70"/>
    </row>
    <row r="12010" spans="4:14">
      <c r="D12010" s="70"/>
      <c r="N12010" s="70"/>
    </row>
    <row r="12011" spans="4:14">
      <c r="D12011" s="70"/>
      <c r="N12011" s="70"/>
    </row>
    <row r="12012" spans="4:14">
      <c r="D12012" s="70"/>
      <c r="N12012" s="70"/>
    </row>
    <row r="12013" spans="4:14">
      <c r="D12013" s="70"/>
      <c r="N12013" s="70"/>
    </row>
    <row r="12014" spans="4:14">
      <c r="D12014" s="70"/>
      <c r="N12014" s="70"/>
    </row>
    <row r="12015" spans="4:14">
      <c r="D12015" s="70"/>
      <c r="N12015" s="70"/>
    </row>
    <row r="12016" spans="4:14">
      <c r="D12016" s="70"/>
      <c r="N12016" s="70"/>
    </row>
    <row r="12017" spans="4:14">
      <c r="D12017" s="70"/>
      <c r="N12017" s="70"/>
    </row>
    <row r="12018" spans="4:14">
      <c r="D12018" s="70"/>
      <c r="N12018" s="70"/>
    </row>
    <row r="12019" spans="4:14">
      <c r="D12019" s="70"/>
      <c r="N12019" s="70"/>
    </row>
    <row r="12020" spans="4:14">
      <c r="D12020" s="70"/>
      <c r="N12020" s="70"/>
    </row>
    <row r="12021" spans="4:14">
      <c r="D12021" s="70"/>
      <c r="N12021" s="70"/>
    </row>
    <row r="12022" spans="4:14">
      <c r="D12022" s="70"/>
      <c r="N12022" s="70"/>
    </row>
    <row r="12023" spans="4:14">
      <c r="D12023" s="70"/>
      <c r="N12023" s="70"/>
    </row>
    <row r="12024" spans="4:14">
      <c r="D12024" s="70"/>
      <c r="N12024" s="70"/>
    </row>
    <row r="12025" spans="4:14">
      <c r="D12025" s="70"/>
      <c r="N12025" s="70"/>
    </row>
    <row r="12026" spans="4:14">
      <c r="D12026" s="70"/>
      <c r="N12026" s="70"/>
    </row>
    <row r="12027" spans="4:14">
      <c r="D12027" s="70"/>
      <c r="N12027" s="70"/>
    </row>
    <row r="12028" spans="4:14">
      <c r="D12028" s="70"/>
      <c r="N12028" s="70"/>
    </row>
    <row r="12029" spans="4:14">
      <c r="D12029" s="70"/>
      <c r="N12029" s="70"/>
    </row>
    <row r="12030" spans="4:14">
      <c r="D12030" s="70"/>
      <c r="N12030" s="70"/>
    </row>
    <row r="12031" spans="4:14">
      <c r="D12031" s="70"/>
      <c r="N12031" s="70"/>
    </row>
    <row r="12032" spans="4:14">
      <c r="D12032" s="70"/>
      <c r="N12032" s="70"/>
    </row>
    <row r="12033" spans="4:14">
      <c r="D12033" s="70"/>
      <c r="N12033" s="70"/>
    </row>
    <row r="12034" spans="4:14">
      <c r="D12034" s="70"/>
      <c r="N12034" s="70"/>
    </row>
    <row r="12035" spans="4:14">
      <c r="D12035" s="70"/>
      <c r="N12035" s="70"/>
    </row>
    <row r="12036" spans="4:14">
      <c r="D12036" s="70"/>
      <c r="N12036" s="70"/>
    </row>
    <row r="12037" spans="4:14">
      <c r="D12037" s="70"/>
      <c r="N12037" s="70"/>
    </row>
    <row r="12038" spans="4:14">
      <c r="D12038" s="70"/>
      <c r="N12038" s="70"/>
    </row>
    <row r="12039" spans="4:14">
      <c r="D12039" s="70"/>
      <c r="N12039" s="70"/>
    </row>
    <row r="12040" spans="4:14">
      <c r="D12040" s="70"/>
      <c r="N12040" s="70"/>
    </row>
    <row r="12041" spans="4:14">
      <c r="D12041" s="70"/>
      <c r="N12041" s="70"/>
    </row>
    <row r="12042" spans="4:14">
      <c r="D12042" s="70"/>
      <c r="N12042" s="70"/>
    </row>
    <row r="12043" spans="4:14">
      <c r="D12043" s="70"/>
      <c r="N12043" s="70"/>
    </row>
    <row r="12044" spans="4:14">
      <c r="D12044" s="70"/>
      <c r="N12044" s="70"/>
    </row>
    <row r="12045" spans="4:14">
      <c r="D12045" s="70"/>
      <c r="N12045" s="70"/>
    </row>
    <row r="12046" spans="4:14">
      <c r="D12046" s="70"/>
      <c r="N12046" s="70"/>
    </row>
    <row r="12047" spans="4:14">
      <c r="D12047" s="70"/>
      <c r="N12047" s="70"/>
    </row>
    <row r="12048" spans="4:14">
      <c r="D12048" s="70"/>
      <c r="N12048" s="70"/>
    </row>
    <row r="12049" spans="4:14">
      <c r="D12049" s="70"/>
      <c r="N12049" s="70"/>
    </row>
    <row r="12050" spans="4:14">
      <c r="D12050" s="70"/>
      <c r="N12050" s="70"/>
    </row>
    <row r="12051" spans="4:14">
      <c r="D12051" s="70"/>
      <c r="N12051" s="70"/>
    </row>
    <row r="12052" spans="4:14">
      <c r="D12052" s="70"/>
      <c r="N12052" s="70"/>
    </row>
    <row r="12053" spans="4:14">
      <c r="D12053" s="70"/>
      <c r="N12053" s="70"/>
    </row>
    <row r="12054" spans="4:14">
      <c r="D12054" s="70"/>
      <c r="N12054" s="70"/>
    </row>
    <row r="12055" spans="4:14">
      <c r="D12055" s="70"/>
      <c r="N12055" s="70"/>
    </row>
    <row r="12056" spans="4:14">
      <c r="D12056" s="70"/>
      <c r="N12056" s="70"/>
    </row>
    <row r="12057" spans="4:14">
      <c r="D12057" s="70"/>
      <c r="N12057" s="70"/>
    </row>
    <row r="12058" spans="4:14">
      <c r="D12058" s="70"/>
      <c r="N12058" s="70"/>
    </row>
    <row r="12059" spans="4:14">
      <c r="D12059" s="70"/>
      <c r="N12059" s="70"/>
    </row>
    <row r="12060" spans="4:14">
      <c r="D12060" s="70"/>
      <c r="N12060" s="70"/>
    </row>
    <row r="12061" spans="4:14">
      <c r="D12061" s="70"/>
      <c r="N12061" s="70"/>
    </row>
    <row r="12062" spans="4:14">
      <c r="D12062" s="70"/>
      <c r="N12062" s="70"/>
    </row>
    <row r="12063" spans="4:14">
      <c r="D12063" s="70"/>
      <c r="N12063" s="70"/>
    </row>
    <row r="12064" spans="4:14">
      <c r="D12064" s="70"/>
      <c r="N12064" s="70"/>
    </row>
    <row r="12065" spans="4:14">
      <c r="D12065" s="70"/>
      <c r="N12065" s="70"/>
    </row>
    <row r="12066" spans="4:14">
      <c r="D12066" s="70"/>
      <c r="N12066" s="70"/>
    </row>
    <row r="12067" spans="4:14">
      <c r="D12067" s="70"/>
      <c r="N12067" s="70"/>
    </row>
    <row r="12068" spans="4:14">
      <c r="D12068" s="70"/>
      <c r="N12068" s="70"/>
    </row>
    <row r="12069" spans="4:14">
      <c r="D12069" s="70"/>
      <c r="N12069" s="70"/>
    </row>
    <row r="12070" spans="4:14">
      <c r="D12070" s="70"/>
      <c r="N12070" s="70"/>
    </row>
    <row r="12071" spans="4:14">
      <c r="D12071" s="70"/>
      <c r="N12071" s="70"/>
    </row>
    <row r="12072" spans="4:14">
      <c r="D12072" s="70"/>
      <c r="N12072" s="70"/>
    </row>
    <row r="12073" spans="4:14">
      <c r="D12073" s="70"/>
      <c r="N12073" s="70"/>
    </row>
    <row r="12074" spans="4:14">
      <c r="D12074" s="70"/>
      <c r="N12074" s="70"/>
    </row>
    <row r="12075" spans="4:14">
      <c r="D12075" s="70"/>
      <c r="N12075" s="70"/>
    </row>
    <row r="12076" spans="4:14">
      <c r="D12076" s="70"/>
      <c r="N12076" s="70"/>
    </row>
    <row r="12077" spans="4:14">
      <c r="D12077" s="70"/>
      <c r="N12077" s="70"/>
    </row>
    <row r="12078" spans="4:14">
      <c r="D12078" s="70"/>
      <c r="N12078" s="70"/>
    </row>
    <row r="12079" spans="4:14">
      <c r="D12079" s="70"/>
      <c r="N12079" s="70"/>
    </row>
    <row r="12080" spans="4:14">
      <c r="D12080" s="70"/>
      <c r="N12080" s="70"/>
    </row>
    <row r="12081" spans="4:14">
      <c r="D12081" s="70"/>
      <c r="N12081" s="70"/>
    </row>
    <row r="12082" spans="4:14">
      <c r="D12082" s="70"/>
      <c r="N12082" s="70"/>
    </row>
    <row r="12083" spans="4:14">
      <c r="D12083" s="70"/>
      <c r="N12083" s="70"/>
    </row>
    <row r="12084" spans="4:14">
      <c r="D12084" s="70"/>
      <c r="N12084" s="70"/>
    </row>
    <row r="12085" spans="4:14">
      <c r="D12085" s="70"/>
      <c r="N12085" s="70"/>
    </row>
    <row r="12086" spans="4:14">
      <c r="D12086" s="70"/>
      <c r="N12086" s="70"/>
    </row>
    <row r="12087" spans="4:14">
      <c r="D12087" s="70"/>
      <c r="N12087" s="70"/>
    </row>
    <row r="12088" spans="4:14">
      <c r="D12088" s="70"/>
      <c r="N12088" s="70"/>
    </row>
    <row r="12089" spans="4:14">
      <c r="D12089" s="70"/>
      <c r="N12089" s="70"/>
    </row>
    <row r="12090" spans="4:14">
      <c r="D12090" s="70"/>
      <c r="N12090" s="70"/>
    </row>
    <row r="12091" spans="4:14">
      <c r="D12091" s="70"/>
      <c r="N12091" s="70"/>
    </row>
    <row r="12092" spans="4:14">
      <c r="D12092" s="70"/>
      <c r="N12092" s="70"/>
    </row>
    <row r="12093" spans="4:14">
      <c r="D12093" s="70"/>
      <c r="N12093" s="70"/>
    </row>
    <row r="12094" spans="4:14">
      <c r="D12094" s="70"/>
      <c r="N12094" s="70"/>
    </row>
    <row r="12095" spans="4:14">
      <c r="D12095" s="70"/>
      <c r="N12095" s="70"/>
    </row>
    <row r="12096" spans="4:14">
      <c r="D12096" s="70"/>
      <c r="N12096" s="70"/>
    </row>
    <row r="12097" spans="4:14">
      <c r="D12097" s="70"/>
      <c r="N12097" s="70"/>
    </row>
    <row r="12098" spans="4:14">
      <c r="D12098" s="70"/>
      <c r="N12098" s="70"/>
    </row>
    <row r="12099" spans="4:14">
      <c r="D12099" s="70"/>
      <c r="N12099" s="70"/>
    </row>
    <row r="12100" spans="4:14">
      <c r="D12100" s="70"/>
      <c r="N12100" s="70"/>
    </row>
    <row r="12101" spans="4:14">
      <c r="D12101" s="70"/>
      <c r="N12101" s="70"/>
    </row>
    <row r="12102" spans="4:14">
      <c r="D12102" s="70"/>
      <c r="N12102" s="70"/>
    </row>
    <row r="12103" spans="4:14">
      <c r="D12103" s="70"/>
      <c r="N12103" s="70"/>
    </row>
    <row r="12104" spans="4:14">
      <c r="D12104" s="70"/>
      <c r="N12104" s="70"/>
    </row>
    <row r="12105" spans="4:14">
      <c r="D12105" s="70"/>
      <c r="N12105" s="70"/>
    </row>
    <row r="12106" spans="4:14">
      <c r="D12106" s="70"/>
      <c r="N12106" s="70"/>
    </row>
    <row r="12107" spans="4:14">
      <c r="D12107" s="70"/>
      <c r="N12107" s="70"/>
    </row>
    <row r="12108" spans="4:14">
      <c r="D12108" s="70"/>
      <c r="N12108" s="70"/>
    </row>
    <row r="12109" spans="4:14">
      <c r="D12109" s="70"/>
      <c r="N12109" s="70"/>
    </row>
    <row r="12110" spans="4:14">
      <c r="D12110" s="70"/>
      <c r="N12110" s="70"/>
    </row>
    <row r="12111" spans="4:14">
      <c r="D12111" s="70"/>
      <c r="N12111" s="70"/>
    </row>
    <row r="12112" spans="4:14">
      <c r="D12112" s="70"/>
      <c r="N12112" s="70"/>
    </row>
    <row r="12113" spans="4:14">
      <c r="D12113" s="70"/>
      <c r="N12113" s="70"/>
    </row>
    <row r="12114" spans="4:14">
      <c r="D12114" s="70"/>
      <c r="N12114" s="70"/>
    </row>
    <row r="12115" spans="4:14">
      <c r="D12115" s="70"/>
      <c r="N12115" s="70"/>
    </row>
    <row r="12116" spans="4:14">
      <c r="D12116" s="70"/>
      <c r="N12116" s="70"/>
    </row>
    <row r="12117" spans="4:14">
      <c r="D12117" s="70"/>
      <c r="N12117" s="70"/>
    </row>
    <row r="12118" spans="4:14">
      <c r="D12118" s="70"/>
      <c r="N12118" s="70"/>
    </row>
    <row r="12119" spans="4:14">
      <c r="D12119" s="70"/>
      <c r="N12119" s="70"/>
    </row>
    <row r="12120" spans="4:14">
      <c r="D12120" s="70"/>
      <c r="N12120" s="70"/>
    </row>
    <row r="12121" spans="4:14">
      <c r="D12121" s="70"/>
      <c r="N12121" s="70"/>
    </row>
    <row r="12122" spans="4:14">
      <c r="D12122" s="70"/>
      <c r="N12122" s="70"/>
    </row>
    <row r="12123" spans="4:14">
      <c r="D12123" s="70"/>
      <c r="N12123" s="70"/>
    </row>
    <row r="12124" spans="4:14">
      <c r="D12124" s="70"/>
      <c r="N12124" s="70"/>
    </row>
    <row r="12125" spans="4:14">
      <c r="D12125" s="70"/>
      <c r="N12125" s="70"/>
    </row>
    <row r="12126" spans="4:14">
      <c r="D12126" s="70"/>
      <c r="N12126" s="70"/>
    </row>
    <row r="12127" spans="4:14">
      <c r="D12127" s="70"/>
      <c r="N12127" s="70"/>
    </row>
    <row r="12128" spans="4:14">
      <c r="D12128" s="70"/>
      <c r="N12128" s="70"/>
    </row>
    <row r="12129" spans="4:14">
      <c r="D12129" s="70"/>
      <c r="N12129" s="70"/>
    </row>
    <row r="12130" spans="4:14">
      <c r="D12130" s="70"/>
      <c r="N12130" s="70"/>
    </row>
    <row r="12131" spans="4:14">
      <c r="D12131" s="70"/>
      <c r="N12131" s="70"/>
    </row>
    <row r="12132" spans="4:14">
      <c r="D12132" s="70"/>
      <c r="N12132" s="70"/>
    </row>
    <row r="12133" spans="4:14">
      <c r="D12133" s="70"/>
      <c r="N12133" s="70"/>
    </row>
    <row r="12134" spans="4:14">
      <c r="D12134" s="70"/>
      <c r="N12134" s="70"/>
    </row>
    <row r="12135" spans="4:14">
      <c r="D12135" s="70"/>
      <c r="N12135" s="70"/>
    </row>
    <row r="12136" spans="4:14">
      <c r="D12136" s="70"/>
      <c r="N12136" s="70"/>
    </row>
    <row r="12137" spans="4:14">
      <c r="D12137" s="70"/>
      <c r="N12137" s="70"/>
    </row>
    <row r="12138" spans="4:14">
      <c r="D12138" s="70"/>
      <c r="N12138" s="70"/>
    </row>
    <row r="12139" spans="4:14">
      <c r="D12139" s="70"/>
      <c r="N12139" s="70"/>
    </row>
    <row r="12140" spans="4:14">
      <c r="D12140" s="70"/>
      <c r="N12140" s="70"/>
    </row>
    <row r="12141" spans="4:14">
      <c r="D12141" s="70"/>
      <c r="N12141" s="70"/>
    </row>
    <row r="12142" spans="4:14">
      <c r="D12142" s="70"/>
      <c r="N12142" s="70"/>
    </row>
    <row r="12143" spans="4:14">
      <c r="D12143" s="70"/>
      <c r="N12143" s="70"/>
    </row>
    <row r="12144" spans="4:14">
      <c r="D12144" s="70"/>
      <c r="N12144" s="70"/>
    </row>
    <row r="12145" spans="4:14">
      <c r="D12145" s="70"/>
      <c r="N12145" s="70"/>
    </row>
    <row r="12146" spans="4:14">
      <c r="D12146" s="70"/>
      <c r="N12146" s="70"/>
    </row>
    <row r="12147" spans="4:14">
      <c r="D12147" s="70"/>
      <c r="N12147" s="70"/>
    </row>
    <row r="12148" spans="4:14">
      <c r="D12148" s="70"/>
      <c r="N12148" s="70"/>
    </row>
    <row r="12149" spans="4:14">
      <c r="D12149" s="70"/>
      <c r="N12149" s="70"/>
    </row>
    <row r="12150" spans="4:14">
      <c r="D12150" s="70"/>
      <c r="N12150" s="70"/>
    </row>
    <row r="12151" spans="4:14">
      <c r="D12151" s="70"/>
      <c r="N12151" s="70"/>
    </row>
    <row r="12152" spans="4:14">
      <c r="D12152" s="70"/>
      <c r="N12152" s="70"/>
    </row>
    <row r="12153" spans="4:14">
      <c r="D12153" s="70"/>
      <c r="N12153" s="70"/>
    </row>
    <row r="12154" spans="4:14">
      <c r="D12154" s="70"/>
      <c r="N12154" s="70"/>
    </row>
    <row r="12155" spans="4:14">
      <c r="D12155" s="70"/>
      <c r="N12155" s="70"/>
    </row>
    <row r="12156" spans="4:14">
      <c r="D12156" s="70"/>
      <c r="N12156" s="70"/>
    </row>
    <row r="12157" spans="4:14">
      <c r="D12157" s="70"/>
      <c r="N12157" s="70"/>
    </row>
    <row r="12158" spans="4:14">
      <c r="D12158" s="70"/>
      <c r="N12158" s="70"/>
    </row>
    <row r="12159" spans="4:14">
      <c r="D12159" s="70"/>
      <c r="N12159" s="70"/>
    </row>
    <row r="12160" spans="4:14">
      <c r="D12160" s="70"/>
      <c r="N12160" s="70"/>
    </row>
    <row r="12161" spans="4:14">
      <c r="D12161" s="70"/>
      <c r="N12161" s="70"/>
    </row>
    <row r="12162" spans="4:14">
      <c r="D12162" s="70"/>
      <c r="N12162" s="70"/>
    </row>
    <row r="12163" spans="4:14">
      <c r="D12163" s="70"/>
      <c r="N12163" s="70"/>
    </row>
    <row r="12164" spans="4:14">
      <c r="D12164" s="70"/>
      <c r="N12164" s="70"/>
    </row>
    <row r="12165" spans="4:14">
      <c r="D12165" s="70"/>
      <c r="N12165" s="70"/>
    </row>
    <row r="12166" spans="4:14">
      <c r="D12166" s="70"/>
      <c r="N12166" s="70"/>
    </row>
    <row r="12167" spans="4:14">
      <c r="D12167" s="70"/>
      <c r="N12167" s="70"/>
    </row>
    <row r="12168" spans="4:14">
      <c r="D12168" s="70"/>
      <c r="N12168" s="70"/>
    </row>
    <row r="12169" spans="4:14">
      <c r="D12169" s="70"/>
      <c r="N12169" s="70"/>
    </row>
    <row r="12170" spans="4:14">
      <c r="D12170" s="70"/>
      <c r="N12170" s="70"/>
    </row>
    <row r="12171" spans="4:14">
      <c r="D12171" s="70"/>
      <c r="N12171" s="70"/>
    </row>
    <row r="12172" spans="4:14">
      <c r="D12172" s="70"/>
      <c r="N12172" s="70"/>
    </row>
    <row r="12173" spans="4:14">
      <c r="D12173" s="70"/>
      <c r="N12173" s="70"/>
    </row>
    <row r="12174" spans="4:14">
      <c r="D12174" s="70"/>
      <c r="N12174" s="70"/>
    </row>
    <row r="12175" spans="4:14">
      <c r="D12175" s="70"/>
      <c r="N12175" s="70"/>
    </row>
    <row r="12176" spans="4:14">
      <c r="D12176" s="70"/>
      <c r="N12176" s="70"/>
    </row>
    <row r="12177" spans="4:14">
      <c r="D12177" s="70"/>
      <c r="N12177" s="70"/>
    </row>
    <row r="12178" spans="4:14">
      <c r="D12178" s="70"/>
      <c r="N12178" s="70"/>
    </row>
    <row r="12179" spans="4:14">
      <c r="D12179" s="70"/>
      <c r="N12179" s="70"/>
    </row>
    <row r="12180" spans="4:14">
      <c r="D12180" s="70"/>
      <c r="N12180" s="70"/>
    </row>
    <row r="12181" spans="4:14">
      <c r="D12181" s="70"/>
      <c r="N12181" s="70"/>
    </row>
    <row r="12182" spans="4:14">
      <c r="D12182" s="70"/>
      <c r="N12182" s="70"/>
    </row>
    <row r="12183" spans="4:14">
      <c r="D12183" s="70"/>
      <c r="N12183" s="70"/>
    </row>
    <row r="12184" spans="4:14">
      <c r="D12184" s="70"/>
      <c r="N12184" s="70"/>
    </row>
    <row r="12185" spans="4:14">
      <c r="D12185" s="70"/>
      <c r="N12185" s="70"/>
    </row>
    <row r="12186" spans="4:14">
      <c r="D12186" s="70"/>
      <c r="N12186" s="70"/>
    </row>
    <row r="12187" spans="4:14">
      <c r="D12187" s="70"/>
      <c r="N12187" s="70"/>
    </row>
    <row r="12188" spans="4:14">
      <c r="D12188" s="70"/>
      <c r="N12188" s="70"/>
    </row>
    <row r="12189" spans="4:14">
      <c r="D12189" s="70"/>
      <c r="N12189" s="70"/>
    </row>
    <row r="12190" spans="4:14">
      <c r="D12190" s="70"/>
      <c r="N12190" s="70"/>
    </row>
    <row r="12191" spans="4:14">
      <c r="D12191" s="70"/>
      <c r="N12191" s="70"/>
    </row>
    <row r="12192" spans="4:14">
      <c r="D12192" s="70"/>
      <c r="N12192" s="70"/>
    </row>
    <row r="12193" spans="4:14">
      <c r="D12193" s="70"/>
      <c r="N12193" s="70"/>
    </row>
    <row r="12194" spans="4:14">
      <c r="D12194" s="70"/>
      <c r="N12194" s="70"/>
    </row>
    <row r="12195" spans="4:14">
      <c r="D12195" s="70"/>
      <c r="N12195" s="70"/>
    </row>
    <row r="12196" spans="4:14">
      <c r="D12196" s="70"/>
      <c r="N12196" s="70"/>
    </row>
    <row r="12197" spans="4:14">
      <c r="D12197" s="70"/>
      <c r="N12197" s="70"/>
    </row>
    <row r="12198" spans="4:14">
      <c r="D12198" s="70"/>
      <c r="N12198" s="70"/>
    </row>
    <row r="12199" spans="4:14">
      <c r="D12199" s="70"/>
      <c r="N12199" s="70"/>
    </row>
    <row r="12200" spans="4:14">
      <c r="D12200" s="70"/>
      <c r="N12200" s="70"/>
    </row>
    <row r="12201" spans="4:14">
      <c r="D12201" s="70"/>
      <c r="N12201" s="70"/>
    </row>
    <row r="12202" spans="4:14">
      <c r="D12202" s="70"/>
      <c r="N12202" s="70"/>
    </row>
    <row r="12203" spans="4:14">
      <c r="D12203" s="70"/>
      <c r="N12203" s="70"/>
    </row>
    <row r="12204" spans="4:14">
      <c r="D12204" s="70"/>
      <c r="N12204" s="70"/>
    </row>
    <row r="12205" spans="4:14">
      <c r="D12205" s="70"/>
      <c r="N12205" s="70"/>
    </row>
    <row r="12206" spans="4:14">
      <c r="D12206" s="70"/>
      <c r="N12206" s="70"/>
    </row>
    <row r="12207" spans="4:14">
      <c r="D12207" s="70"/>
      <c r="N12207" s="70"/>
    </row>
    <row r="12208" spans="4:14">
      <c r="D12208" s="70"/>
      <c r="N12208" s="70"/>
    </row>
    <row r="12209" spans="4:14">
      <c r="D12209" s="70"/>
      <c r="N12209" s="70"/>
    </row>
    <row r="12210" spans="4:14">
      <c r="D12210" s="70"/>
      <c r="N12210" s="70"/>
    </row>
    <row r="12211" spans="4:14">
      <c r="D12211" s="70"/>
      <c r="N12211" s="70"/>
    </row>
    <row r="12212" spans="4:14">
      <c r="D12212" s="70"/>
      <c r="N12212" s="70"/>
    </row>
    <row r="12213" spans="4:14">
      <c r="D12213" s="70"/>
      <c r="N12213" s="70"/>
    </row>
    <row r="12214" spans="4:14">
      <c r="D12214" s="70"/>
      <c r="N12214" s="70"/>
    </row>
    <row r="12215" spans="4:14">
      <c r="D12215" s="70"/>
      <c r="N12215" s="70"/>
    </row>
    <row r="12216" spans="4:14">
      <c r="D12216" s="70"/>
      <c r="N12216" s="70"/>
    </row>
    <row r="12217" spans="4:14">
      <c r="D12217" s="70"/>
      <c r="N12217" s="70"/>
    </row>
    <row r="12218" spans="4:14">
      <c r="D12218" s="70"/>
      <c r="N12218" s="70"/>
    </row>
    <row r="12219" spans="4:14">
      <c r="D12219" s="70"/>
      <c r="N12219" s="70"/>
    </row>
    <row r="12220" spans="4:14">
      <c r="D12220" s="70"/>
      <c r="N12220" s="70"/>
    </row>
    <row r="12221" spans="4:14">
      <c r="D12221" s="70"/>
      <c r="N12221" s="70"/>
    </row>
    <row r="12222" spans="4:14">
      <c r="D12222" s="70"/>
      <c r="N12222" s="70"/>
    </row>
    <row r="12223" spans="4:14">
      <c r="D12223" s="70"/>
      <c r="N12223" s="70"/>
    </row>
    <row r="12224" spans="4:14">
      <c r="D12224" s="70"/>
      <c r="N12224" s="70"/>
    </row>
    <row r="12225" spans="4:14">
      <c r="D12225" s="70"/>
      <c r="N12225" s="70"/>
    </row>
    <row r="12226" spans="4:14">
      <c r="D12226" s="70"/>
      <c r="N12226" s="70"/>
    </row>
    <row r="12227" spans="4:14">
      <c r="D12227" s="70"/>
      <c r="N12227" s="70"/>
    </row>
    <row r="12228" spans="4:14">
      <c r="D12228" s="70"/>
      <c r="N12228" s="70"/>
    </row>
    <row r="12229" spans="4:14">
      <c r="D12229" s="70"/>
      <c r="N12229" s="70"/>
    </row>
    <row r="12230" spans="4:14">
      <c r="D12230" s="70"/>
      <c r="N12230" s="70"/>
    </row>
    <row r="12231" spans="4:14">
      <c r="D12231" s="70"/>
      <c r="N12231" s="70"/>
    </row>
    <row r="12232" spans="4:14">
      <c r="D12232" s="70"/>
      <c r="N12232" s="70"/>
    </row>
    <row r="12233" spans="4:14">
      <c r="D12233" s="70"/>
      <c r="N12233" s="70"/>
    </row>
    <row r="12234" spans="4:14">
      <c r="D12234" s="70"/>
      <c r="N12234" s="70"/>
    </row>
    <row r="12235" spans="4:14">
      <c r="D12235" s="70"/>
      <c r="N12235" s="70"/>
    </row>
    <row r="12236" spans="4:14">
      <c r="D12236" s="70"/>
      <c r="N12236" s="70"/>
    </row>
    <row r="12237" spans="4:14">
      <c r="D12237" s="70"/>
      <c r="N12237" s="70"/>
    </row>
    <row r="12238" spans="4:14">
      <c r="D12238" s="70"/>
      <c r="N12238" s="70"/>
    </row>
    <row r="12239" spans="4:14">
      <c r="D12239" s="70"/>
      <c r="N12239" s="70"/>
    </row>
    <row r="12240" spans="4:14">
      <c r="D12240" s="70"/>
      <c r="N12240" s="70"/>
    </row>
    <row r="12241" spans="4:14">
      <c r="D12241" s="70"/>
      <c r="N12241" s="70"/>
    </row>
    <row r="12242" spans="4:14">
      <c r="D12242" s="70"/>
      <c r="N12242" s="70"/>
    </row>
    <row r="12243" spans="4:14">
      <c r="D12243" s="70"/>
      <c r="N12243" s="70"/>
    </row>
    <row r="12244" spans="4:14">
      <c r="D12244" s="70"/>
      <c r="N12244" s="70"/>
    </row>
    <row r="12245" spans="4:14">
      <c r="D12245" s="70"/>
      <c r="N12245" s="70"/>
    </row>
    <row r="12246" spans="4:14">
      <c r="D12246" s="70"/>
      <c r="N12246" s="70"/>
    </row>
    <row r="12247" spans="4:14">
      <c r="D12247" s="70"/>
      <c r="N12247" s="70"/>
    </row>
    <row r="12248" spans="4:14">
      <c r="D12248" s="70"/>
      <c r="N12248" s="70"/>
    </row>
    <row r="12249" spans="4:14">
      <c r="D12249" s="70"/>
      <c r="N12249" s="70"/>
    </row>
    <row r="12250" spans="4:14">
      <c r="D12250" s="70"/>
      <c r="N12250" s="70"/>
    </row>
    <row r="12251" spans="4:14">
      <c r="D12251" s="70"/>
      <c r="N12251" s="70"/>
    </row>
    <row r="12252" spans="4:14">
      <c r="D12252" s="70"/>
      <c r="N12252" s="70"/>
    </row>
    <row r="12253" spans="4:14">
      <c r="D12253" s="70"/>
      <c r="N12253" s="70"/>
    </row>
    <row r="12254" spans="4:14">
      <c r="D12254" s="70"/>
      <c r="N12254" s="70"/>
    </row>
    <row r="12255" spans="4:14">
      <c r="D12255" s="70"/>
      <c r="N12255" s="70"/>
    </row>
    <row r="12256" spans="4:14">
      <c r="D12256" s="70"/>
      <c r="N12256" s="70"/>
    </row>
    <row r="12257" spans="4:14">
      <c r="D12257" s="70"/>
      <c r="N12257" s="70"/>
    </row>
    <row r="12258" spans="4:14">
      <c r="D12258" s="70"/>
      <c r="N12258" s="70"/>
    </row>
    <row r="12259" spans="4:14">
      <c r="D12259" s="70"/>
      <c r="N12259" s="70"/>
    </row>
    <row r="12260" spans="4:14">
      <c r="D12260" s="70"/>
      <c r="N12260" s="70"/>
    </row>
    <row r="12261" spans="4:14">
      <c r="D12261" s="70"/>
      <c r="N12261" s="70"/>
    </row>
    <row r="12262" spans="4:14">
      <c r="D12262" s="70"/>
      <c r="N12262" s="70"/>
    </row>
    <row r="12263" spans="4:14">
      <c r="D12263" s="70"/>
      <c r="N12263" s="70"/>
    </row>
    <row r="12264" spans="4:14">
      <c r="D12264" s="70"/>
      <c r="N12264" s="70"/>
    </row>
    <row r="12265" spans="4:14">
      <c r="D12265" s="70"/>
      <c r="N12265" s="70"/>
    </row>
    <row r="12266" spans="4:14">
      <c r="D12266" s="70"/>
      <c r="N12266" s="70"/>
    </row>
    <row r="12267" spans="4:14">
      <c r="D12267" s="70"/>
      <c r="N12267" s="70"/>
    </row>
    <row r="12268" spans="4:14">
      <c r="D12268" s="70"/>
      <c r="N12268" s="70"/>
    </row>
    <row r="12269" spans="4:14">
      <c r="D12269" s="70"/>
      <c r="N12269" s="70"/>
    </row>
    <row r="12270" spans="4:14">
      <c r="D12270" s="70"/>
      <c r="N12270" s="70"/>
    </row>
    <row r="12271" spans="4:14">
      <c r="D12271" s="70"/>
      <c r="N12271" s="70"/>
    </row>
    <row r="12272" spans="4:14">
      <c r="D12272" s="70"/>
      <c r="N12272" s="70"/>
    </row>
    <row r="12273" spans="4:14">
      <c r="D12273" s="70"/>
      <c r="N12273" s="70"/>
    </row>
    <row r="12274" spans="4:14">
      <c r="D12274" s="70"/>
      <c r="N12274" s="70"/>
    </row>
    <row r="12275" spans="4:14">
      <c r="D12275" s="70"/>
      <c r="N12275" s="70"/>
    </row>
    <row r="12276" spans="4:14">
      <c r="D12276" s="70"/>
      <c r="N12276" s="70"/>
    </row>
    <row r="12277" spans="4:14">
      <c r="D12277" s="70"/>
      <c r="N12277" s="70"/>
    </row>
    <row r="12278" spans="4:14">
      <c r="D12278" s="70"/>
      <c r="N12278" s="70"/>
    </row>
    <row r="12279" spans="4:14">
      <c r="D12279" s="70"/>
      <c r="N12279" s="70"/>
    </row>
    <row r="12280" spans="4:14">
      <c r="D12280" s="70"/>
      <c r="N12280" s="70"/>
    </row>
    <row r="12281" spans="4:14">
      <c r="D12281" s="70"/>
      <c r="N12281" s="70"/>
    </row>
    <row r="12282" spans="4:14">
      <c r="D12282" s="70"/>
      <c r="N12282" s="70"/>
    </row>
    <row r="12283" spans="4:14">
      <c r="D12283" s="70"/>
      <c r="N12283" s="70"/>
    </row>
    <row r="12284" spans="4:14">
      <c r="D12284" s="70"/>
      <c r="N12284" s="70"/>
    </row>
    <row r="12285" spans="4:14">
      <c r="D12285" s="70"/>
      <c r="N12285" s="70"/>
    </row>
    <row r="12286" spans="4:14">
      <c r="D12286" s="70"/>
      <c r="N12286" s="70"/>
    </row>
    <row r="12287" spans="4:14">
      <c r="D12287" s="70"/>
      <c r="N12287" s="70"/>
    </row>
    <row r="12288" spans="4:14">
      <c r="D12288" s="70"/>
      <c r="N12288" s="70"/>
    </row>
    <row r="12289" spans="4:14">
      <c r="D12289" s="70"/>
      <c r="N12289" s="70"/>
    </row>
    <row r="12290" spans="4:14">
      <c r="D12290" s="70"/>
      <c r="N12290" s="70"/>
    </row>
    <row r="12291" spans="4:14">
      <c r="D12291" s="70"/>
      <c r="N12291" s="70"/>
    </row>
    <row r="12292" spans="4:14">
      <c r="D12292" s="70"/>
      <c r="N12292" s="70"/>
    </row>
    <row r="12293" spans="4:14">
      <c r="D12293" s="70"/>
      <c r="N12293" s="70"/>
    </row>
    <row r="12294" spans="4:14">
      <c r="D12294" s="70"/>
      <c r="N12294" s="70"/>
    </row>
    <row r="12295" spans="4:14">
      <c r="D12295" s="70"/>
      <c r="N12295" s="70"/>
    </row>
    <row r="12296" spans="4:14">
      <c r="D12296" s="70"/>
      <c r="N12296" s="70"/>
    </row>
    <row r="12297" spans="4:14">
      <c r="D12297" s="70"/>
      <c r="N12297" s="70"/>
    </row>
    <row r="12298" spans="4:14">
      <c r="D12298" s="70"/>
      <c r="N12298" s="70"/>
    </row>
    <row r="12299" spans="4:14">
      <c r="D12299" s="70"/>
      <c r="N12299" s="70"/>
    </row>
    <row r="12300" spans="4:14">
      <c r="D12300" s="70"/>
      <c r="N12300" s="70"/>
    </row>
    <row r="12301" spans="4:14">
      <c r="D12301" s="70"/>
      <c r="N12301" s="70"/>
    </row>
    <row r="12302" spans="4:14">
      <c r="D12302" s="70"/>
      <c r="N12302" s="70"/>
    </row>
    <row r="12303" spans="4:14">
      <c r="D12303" s="70"/>
      <c r="N12303" s="70"/>
    </row>
    <row r="12304" spans="4:14">
      <c r="D12304" s="70"/>
      <c r="N12304" s="70"/>
    </row>
    <row r="12305" spans="4:14">
      <c r="D12305" s="70"/>
      <c r="N12305" s="70"/>
    </row>
    <row r="12306" spans="4:14">
      <c r="D12306" s="70"/>
      <c r="N12306" s="70"/>
    </row>
    <row r="12307" spans="4:14">
      <c r="D12307" s="70"/>
      <c r="N12307" s="70"/>
    </row>
    <row r="12308" spans="4:14">
      <c r="D12308" s="70"/>
      <c r="N12308" s="70"/>
    </row>
    <row r="12309" spans="4:14">
      <c r="D12309" s="70"/>
      <c r="N12309" s="70"/>
    </row>
    <row r="12310" spans="4:14">
      <c r="D12310" s="70"/>
      <c r="N12310" s="70"/>
    </row>
    <row r="12311" spans="4:14">
      <c r="D12311" s="70"/>
      <c r="N12311" s="70"/>
    </row>
    <row r="12312" spans="4:14">
      <c r="D12312" s="70"/>
      <c r="N12312" s="70"/>
    </row>
    <row r="12313" spans="4:14">
      <c r="D12313" s="70"/>
      <c r="N12313" s="70"/>
    </row>
    <row r="12314" spans="4:14">
      <c r="D12314" s="70"/>
      <c r="N12314" s="70"/>
    </row>
    <row r="12315" spans="4:14">
      <c r="D12315" s="70"/>
      <c r="N12315" s="70"/>
    </row>
    <row r="12316" spans="4:14">
      <c r="D12316" s="70"/>
      <c r="N12316" s="70"/>
    </row>
    <row r="12317" spans="4:14">
      <c r="D12317" s="70"/>
      <c r="N12317" s="70"/>
    </row>
    <row r="12318" spans="4:14">
      <c r="D12318" s="70"/>
      <c r="N12318" s="70"/>
    </row>
    <row r="12319" spans="4:14">
      <c r="D12319" s="70"/>
      <c r="N12319" s="70"/>
    </row>
    <row r="12320" spans="4:14">
      <c r="D12320" s="70"/>
      <c r="N12320" s="70"/>
    </row>
    <row r="12321" spans="4:14">
      <c r="D12321" s="70"/>
      <c r="N12321" s="70"/>
    </row>
    <row r="12322" spans="4:14">
      <c r="D12322" s="70"/>
      <c r="N12322" s="70"/>
    </row>
    <row r="12323" spans="4:14">
      <c r="D12323" s="70"/>
      <c r="N12323" s="70"/>
    </row>
    <row r="12324" spans="4:14">
      <c r="D12324" s="70"/>
      <c r="N12324" s="70"/>
    </row>
    <row r="12325" spans="4:14">
      <c r="D12325" s="70"/>
      <c r="N12325" s="70"/>
    </row>
    <row r="12326" spans="4:14">
      <c r="D12326" s="70"/>
      <c r="N12326" s="70"/>
    </row>
    <row r="12327" spans="4:14">
      <c r="D12327" s="70"/>
      <c r="N12327" s="70"/>
    </row>
    <row r="12328" spans="4:14">
      <c r="D12328" s="70"/>
      <c r="N12328" s="70"/>
    </row>
    <row r="12329" spans="4:14">
      <c r="D12329" s="70"/>
      <c r="N12329" s="70"/>
    </row>
    <row r="12330" spans="4:14">
      <c r="D12330" s="70"/>
      <c r="N12330" s="70"/>
    </row>
    <row r="12331" spans="4:14">
      <c r="D12331" s="70"/>
      <c r="N12331" s="70"/>
    </row>
    <row r="12332" spans="4:14">
      <c r="D12332" s="70"/>
      <c r="N12332" s="70"/>
    </row>
    <row r="12333" spans="4:14">
      <c r="D12333" s="70"/>
      <c r="N12333" s="70"/>
    </row>
    <row r="12334" spans="4:14">
      <c r="D12334" s="70"/>
      <c r="N12334" s="70"/>
    </row>
    <row r="12335" spans="4:14">
      <c r="D12335" s="70"/>
      <c r="N12335" s="70"/>
    </row>
    <row r="12336" spans="4:14">
      <c r="D12336" s="70"/>
      <c r="N12336" s="70"/>
    </row>
    <row r="12337" spans="4:14">
      <c r="D12337" s="70"/>
      <c r="N12337" s="70"/>
    </row>
    <row r="12338" spans="4:14">
      <c r="D12338" s="70"/>
      <c r="N12338" s="70"/>
    </row>
    <row r="12339" spans="4:14">
      <c r="D12339" s="70"/>
      <c r="N12339" s="70"/>
    </row>
    <row r="12340" spans="4:14">
      <c r="D12340" s="70"/>
      <c r="N12340" s="70"/>
    </row>
    <row r="12341" spans="4:14">
      <c r="D12341" s="70"/>
      <c r="N12341" s="70"/>
    </row>
    <row r="12342" spans="4:14">
      <c r="D12342" s="70"/>
      <c r="N12342" s="70"/>
    </row>
    <row r="12343" spans="4:14">
      <c r="D12343" s="70"/>
      <c r="N12343" s="70"/>
    </row>
    <row r="12344" spans="4:14">
      <c r="D12344" s="70"/>
      <c r="N12344" s="70"/>
    </row>
    <row r="12345" spans="4:14">
      <c r="D12345" s="70"/>
      <c r="N12345" s="70"/>
    </row>
    <row r="12346" spans="4:14">
      <c r="D12346" s="70"/>
      <c r="N12346" s="70"/>
    </row>
    <row r="12347" spans="4:14">
      <c r="D12347" s="70"/>
      <c r="N12347" s="70"/>
    </row>
    <row r="12348" spans="4:14">
      <c r="D12348" s="70"/>
      <c r="N12348" s="70"/>
    </row>
    <row r="12349" spans="4:14">
      <c r="D12349" s="70"/>
      <c r="N12349" s="70"/>
    </row>
    <row r="12350" spans="4:14">
      <c r="D12350" s="70"/>
      <c r="N12350" s="70"/>
    </row>
    <row r="12351" spans="4:14">
      <c r="D12351" s="70"/>
      <c r="N12351" s="70"/>
    </row>
    <row r="12352" spans="4:14">
      <c r="D12352" s="70"/>
      <c r="N12352" s="70"/>
    </row>
    <row r="12353" spans="4:14">
      <c r="D12353" s="70"/>
      <c r="N12353" s="70"/>
    </row>
    <row r="12354" spans="4:14">
      <c r="D12354" s="70"/>
      <c r="N12354" s="70"/>
    </row>
    <row r="12355" spans="4:14">
      <c r="D12355" s="70"/>
      <c r="N12355" s="70"/>
    </row>
    <row r="12356" spans="4:14">
      <c r="D12356" s="70"/>
      <c r="N12356" s="70"/>
    </row>
    <row r="12357" spans="4:14">
      <c r="D12357" s="70"/>
      <c r="N12357" s="70"/>
    </row>
    <row r="12358" spans="4:14">
      <c r="D12358" s="70"/>
      <c r="N12358" s="70"/>
    </row>
    <row r="12359" spans="4:14">
      <c r="D12359" s="70"/>
      <c r="N12359" s="70"/>
    </row>
    <row r="12360" spans="4:14">
      <c r="D12360" s="70"/>
      <c r="N12360" s="70"/>
    </row>
    <row r="12361" spans="4:14">
      <c r="D12361" s="70"/>
      <c r="N12361" s="70"/>
    </row>
    <row r="12362" spans="4:14">
      <c r="D12362" s="70"/>
      <c r="N12362" s="70"/>
    </row>
    <row r="12363" spans="4:14">
      <c r="D12363" s="70"/>
      <c r="N12363" s="70"/>
    </row>
    <row r="12364" spans="4:14">
      <c r="D12364" s="70"/>
      <c r="N12364" s="70"/>
    </row>
    <row r="12365" spans="4:14">
      <c r="D12365" s="70"/>
      <c r="N12365" s="70"/>
    </row>
    <row r="12366" spans="4:14">
      <c r="D12366" s="70"/>
      <c r="N12366" s="70"/>
    </row>
    <row r="12367" spans="4:14">
      <c r="D12367" s="70"/>
      <c r="N12367" s="70"/>
    </row>
    <row r="12368" spans="4:14">
      <c r="D12368" s="70"/>
      <c r="N12368" s="70"/>
    </row>
    <row r="12369" spans="4:14">
      <c r="D12369" s="70"/>
      <c r="N12369" s="70"/>
    </row>
    <row r="12370" spans="4:14">
      <c r="D12370" s="70"/>
      <c r="N12370" s="70"/>
    </row>
    <row r="12371" spans="4:14">
      <c r="D12371" s="70"/>
      <c r="N12371" s="70"/>
    </row>
    <row r="12372" spans="4:14">
      <c r="D12372" s="70"/>
      <c r="N12372" s="70"/>
    </row>
    <row r="12373" spans="4:14">
      <c r="D12373" s="70"/>
      <c r="N12373" s="70"/>
    </row>
    <row r="12374" spans="4:14">
      <c r="D12374" s="70"/>
      <c r="N12374" s="70"/>
    </row>
    <row r="12375" spans="4:14">
      <c r="D12375" s="70"/>
      <c r="N12375" s="70"/>
    </row>
    <row r="12376" spans="4:14">
      <c r="D12376" s="70"/>
      <c r="N12376" s="70"/>
    </row>
    <row r="12377" spans="4:14">
      <c r="D12377" s="70"/>
      <c r="N12377" s="70"/>
    </row>
    <row r="12378" spans="4:14">
      <c r="D12378" s="70"/>
      <c r="N12378" s="70"/>
    </row>
    <row r="12379" spans="4:14">
      <c r="D12379" s="70"/>
      <c r="N12379" s="70"/>
    </row>
    <row r="12380" spans="4:14">
      <c r="D12380" s="70"/>
      <c r="N12380" s="70"/>
    </row>
    <row r="12381" spans="4:14">
      <c r="D12381" s="70"/>
      <c r="N12381" s="70"/>
    </row>
    <row r="12382" spans="4:14">
      <c r="D12382" s="70"/>
      <c r="N12382" s="70"/>
    </row>
    <row r="12383" spans="4:14">
      <c r="D12383" s="70"/>
      <c r="N12383" s="70"/>
    </row>
    <row r="12384" spans="4:14">
      <c r="D12384" s="70"/>
      <c r="N12384" s="70"/>
    </row>
    <row r="12385" spans="4:14">
      <c r="D12385" s="70"/>
      <c r="N12385" s="70"/>
    </row>
    <row r="12386" spans="4:14">
      <c r="D12386" s="70"/>
      <c r="N12386" s="70"/>
    </row>
    <row r="12387" spans="4:14">
      <c r="D12387" s="70"/>
      <c r="N12387" s="70"/>
    </row>
    <row r="12388" spans="4:14">
      <c r="D12388" s="70"/>
      <c r="N12388" s="70"/>
    </row>
    <row r="12389" spans="4:14">
      <c r="D12389" s="70"/>
      <c r="N12389" s="70"/>
    </row>
    <row r="12390" spans="4:14">
      <c r="D12390" s="70"/>
      <c r="N12390" s="70"/>
    </row>
    <row r="12391" spans="4:14">
      <c r="D12391" s="70"/>
      <c r="N12391" s="70"/>
    </row>
    <row r="12392" spans="4:14">
      <c r="D12392" s="70"/>
      <c r="N12392" s="70"/>
    </row>
    <row r="12393" spans="4:14">
      <c r="D12393" s="70"/>
      <c r="N12393" s="70"/>
    </row>
    <row r="12394" spans="4:14">
      <c r="D12394" s="70"/>
      <c r="N12394" s="70"/>
    </row>
    <row r="12395" spans="4:14">
      <c r="D12395" s="70"/>
      <c r="N12395" s="70"/>
    </row>
    <row r="12396" spans="4:14">
      <c r="D12396" s="70"/>
      <c r="N12396" s="70"/>
    </row>
    <row r="12397" spans="4:14">
      <c r="D12397" s="70"/>
      <c r="N12397" s="70"/>
    </row>
    <row r="12398" spans="4:14">
      <c r="D12398" s="70"/>
      <c r="N12398" s="70"/>
    </row>
    <row r="12399" spans="4:14">
      <c r="D12399" s="70"/>
      <c r="N12399" s="70"/>
    </row>
    <row r="12400" spans="4:14">
      <c r="D12400" s="70"/>
      <c r="N12400" s="70"/>
    </row>
    <row r="12401" spans="4:14">
      <c r="D12401" s="70"/>
      <c r="N12401" s="70"/>
    </row>
    <row r="12402" spans="4:14">
      <c r="D12402" s="70"/>
      <c r="N12402" s="70"/>
    </row>
    <row r="12403" spans="4:14">
      <c r="D12403" s="70"/>
      <c r="N12403" s="70"/>
    </row>
    <row r="12404" spans="4:14">
      <c r="D12404" s="70"/>
      <c r="N12404" s="70"/>
    </row>
    <row r="12405" spans="4:14">
      <c r="D12405" s="70"/>
      <c r="N12405" s="70"/>
    </row>
    <row r="12406" spans="4:14">
      <c r="D12406" s="70"/>
      <c r="N12406" s="70"/>
    </row>
    <row r="12407" spans="4:14">
      <c r="D12407" s="70"/>
      <c r="N12407" s="70"/>
    </row>
    <row r="12408" spans="4:14">
      <c r="D12408" s="70"/>
      <c r="N12408" s="70"/>
    </row>
    <row r="12409" spans="4:14">
      <c r="D12409" s="70"/>
      <c r="N12409" s="70"/>
    </row>
    <row r="12410" spans="4:14">
      <c r="D12410" s="70"/>
      <c r="N12410" s="70"/>
    </row>
    <row r="12411" spans="4:14">
      <c r="D12411" s="70"/>
      <c r="N12411" s="70"/>
    </row>
    <row r="12412" spans="4:14">
      <c r="D12412" s="70"/>
      <c r="N12412" s="70"/>
    </row>
    <row r="12413" spans="4:14">
      <c r="D12413" s="70"/>
      <c r="N12413" s="70"/>
    </row>
    <row r="12414" spans="4:14">
      <c r="D12414" s="70"/>
      <c r="N12414" s="70"/>
    </row>
    <row r="12415" spans="4:14">
      <c r="D12415" s="70"/>
      <c r="N12415" s="70"/>
    </row>
    <row r="12416" spans="4:14">
      <c r="D12416" s="70"/>
      <c r="N12416" s="70"/>
    </row>
    <row r="12417" spans="4:14">
      <c r="D12417" s="70"/>
      <c r="N12417" s="70"/>
    </row>
    <row r="12418" spans="4:14">
      <c r="D12418" s="70"/>
      <c r="N12418" s="70"/>
    </row>
    <row r="12419" spans="4:14">
      <c r="D12419" s="70"/>
      <c r="N12419" s="70"/>
    </row>
    <row r="12420" spans="4:14">
      <c r="D12420" s="70"/>
      <c r="N12420" s="70"/>
    </row>
    <row r="12421" spans="4:14">
      <c r="D12421" s="70"/>
      <c r="N12421" s="70"/>
    </row>
    <row r="12422" spans="4:14">
      <c r="D12422" s="70"/>
      <c r="N12422" s="70"/>
    </row>
    <row r="12423" spans="4:14">
      <c r="D12423" s="70"/>
      <c r="N12423" s="70"/>
    </row>
    <row r="12424" spans="4:14">
      <c r="D12424" s="70"/>
      <c r="N12424" s="70"/>
    </row>
    <row r="12425" spans="4:14">
      <c r="D12425" s="70"/>
      <c r="N12425" s="70"/>
    </row>
    <row r="12426" spans="4:14">
      <c r="D12426" s="70"/>
      <c r="N12426" s="70"/>
    </row>
    <row r="12427" spans="4:14">
      <c r="D12427" s="70"/>
      <c r="N12427" s="70"/>
    </row>
    <row r="12428" spans="4:14">
      <c r="D12428" s="70"/>
      <c r="N12428" s="70"/>
    </row>
    <row r="12429" spans="4:14">
      <c r="D12429" s="70"/>
      <c r="N12429" s="70"/>
    </row>
    <row r="12430" spans="4:14">
      <c r="D12430" s="70"/>
      <c r="N12430" s="70"/>
    </row>
    <row r="12431" spans="4:14">
      <c r="D12431" s="70"/>
      <c r="N12431" s="70"/>
    </row>
    <row r="12432" spans="4:14">
      <c r="D12432" s="70"/>
      <c r="N12432" s="70"/>
    </row>
    <row r="12433" spans="4:14">
      <c r="D12433" s="70"/>
      <c r="N12433" s="70"/>
    </row>
    <row r="12434" spans="4:14">
      <c r="D12434" s="70"/>
      <c r="N12434" s="70"/>
    </row>
    <row r="12435" spans="4:14">
      <c r="D12435" s="70"/>
      <c r="N12435" s="70"/>
    </row>
    <row r="12436" spans="4:14">
      <c r="D12436" s="70"/>
      <c r="N12436" s="70"/>
    </row>
    <row r="12437" spans="4:14">
      <c r="D12437" s="70"/>
      <c r="N12437" s="70"/>
    </row>
    <row r="12438" spans="4:14">
      <c r="D12438" s="70"/>
      <c r="N12438" s="70"/>
    </row>
    <row r="12439" spans="4:14">
      <c r="D12439" s="70"/>
      <c r="N12439" s="70"/>
    </row>
    <row r="12440" spans="4:14">
      <c r="D12440" s="70"/>
      <c r="N12440" s="70"/>
    </row>
    <row r="12441" spans="4:14">
      <c r="D12441" s="70"/>
      <c r="N12441" s="70"/>
    </row>
    <row r="12442" spans="4:14">
      <c r="D12442" s="70"/>
      <c r="N12442" s="70"/>
    </row>
    <row r="12443" spans="4:14">
      <c r="D12443" s="70"/>
      <c r="N12443" s="70"/>
    </row>
    <row r="12444" spans="4:14">
      <c r="D12444" s="70"/>
      <c r="N12444" s="70"/>
    </row>
    <row r="12445" spans="4:14">
      <c r="D12445" s="70"/>
      <c r="N12445" s="70"/>
    </row>
    <row r="12446" spans="4:14">
      <c r="D12446" s="70"/>
      <c r="N12446" s="70"/>
    </row>
    <row r="12447" spans="4:14">
      <c r="D12447" s="70"/>
      <c r="N12447" s="70"/>
    </row>
    <row r="12448" spans="4:14">
      <c r="D12448" s="70"/>
      <c r="N12448" s="70"/>
    </row>
    <row r="12449" spans="4:14">
      <c r="D12449" s="70"/>
      <c r="N12449" s="70"/>
    </row>
    <row r="12450" spans="4:14">
      <c r="D12450" s="70"/>
      <c r="N12450" s="70"/>
    </row>
    <row r="12451" spans="4:14">
      <c r="D12451" s="70"/>
      <c r="N12451" s="70"/>
    </row>
    <row r="12452" spans="4:14">
      <c r="D12452" s="70"/>
      <c r="N12452" s="70"/>
    </row>
    <row r="12453" spans="4:14">
      <c r="D12453" s="70"/>
      <c r="N12453" s="70"/>
    </row>
    <row r="12454" spans="4:14">
      <c r="D12454" s="70"/>
      <c r="N12454" s="70"/>
    </row>
    <row r="12455" spans="4:14">
      <c r="D12455" s="70"/>
      <c r="N12455" s="70"/>
    </row>
    <row r="12456" spans="4:14">
      <c r="D12456" s="70"/>
      <c r="N12456" s="70"/>
    </row>
    <row r="12457" spans="4:14">
      <c r="D12457" s="70"/>
      <c r="N12457" s="70"/>
    </row>
    <row r="12458" spans="4:14">
      <c r="D12458" s="70"/>
      <c r="N12458" s="70"/>
    </row>
    <row r="12459" spans="4:14">
      <c r="D12459" s="70"/>
      <c r="N12459" s="70"/>
    </row>
    <row r="12460" spans="4:14">
      <c r="D12460" s="70"/>
      <c r="N12460" s="70"/>
    </row>
    <row r="12461" spans="4:14">
      <c r="D12461" s="70"/>
      <c r="N12461" s="70"/>
    </row>
    <row r="12462" spans="4:14">
      <c r="D12462" s="70"/>
      <c r="N12462" s="70"/>
    </row>
    <row r="12463" spans="4:14">
      <c r="D12463" s="70"/>
      <c r="N12463" s="70"/>
    </row>
    <row r="12464" spans="4:14">
      <c r="D12464" s="70"/>
      <c r="N12464" s="70"/>
    </row>
    <row r="12465" spans="4:14">
      <c r="D12465" s="70"/>
      <c r="N12465" s="70"/>
    </row>
    <row r="12466" spans="4:14">
      <c r="D12466" s="70"/>
      <c r="N12466" s="70"/>
    </row>
    <row r="12467" spans="4:14">
      <c r="D12467" s="70"/>
      <c r="N12467" s="70"/>
    </row>
    <row r="12468" spans="4:14">
      <c r="D12468" s="70"/>
      <c r="N12468" s="70"/>
    </row>
    <row r="12469" spans="4:14">
      <c r="D12469" s="70"/>
      <c r="N12469" s="70"/>
    </row>
    <row r="12470" spans="4:14">
      <c r="D12470" s="70"/>
      <c r="N12470" s="70"/>
    </row>
    <row r="12471" spans="4:14">
      <c r="D12471" s="70"/>
      <c r="N12471" s="70"/>
    </row>
    <row r="12472" spans="4:14">
      <c r="D12472" s="70"/>
      <c r="N12472" s="70"/>
    </row>
    <row r="12473" spans="4:14">
      <c r="D12473" s="70"/>
      <c r="N12473" s="70"/>
    </row>
    <row r="12474" spans="4:14">
      <c r="D12474" s="70"/>
      <c r="N12474" s="70"/>
    </row>
    <row r="12475" spans="4:14">
      <c r="D12475" s="70"/>
      <c r="N12475" s="70"/>
    </row>
    <row r="12476" spans="4:14">
      <c r="D12476" s="70"/>
      <c r="N12476" s="70"/>
    </row>
    <row r="12477" spans="4:14">
      <c r="D12477" s="70"/>
      <c r="N12477" s="70"/>
    </row>
    <row r="12478" spans="4:14">
      <c r="D12478" s="70"/>
      <c r="N12478" s="70"/>
    </row>
    <row r="12479" spans="4:14">
      <c r="D12479" s="70"/>
      <c r="N12479" s="70"/>
    </row>
    <row r="12480" spans="4:14">
      <c r="D12480" s="70"/>
      <c r="N12480" s="70"/>
    </row>
    <row r="12481" spans="4:14">
      <c r="D12481" s="70"/>
      <c r="N12481" s="70"/>
    </row>
    <row r="12482" spans="4:14">
      <c r="D12482" s="70"/>
      <c r="N12482" s="70"/>
    </row>
    <row r="12483" spans="4:14">
      <c r="D12483" s="70"/>
      <c r="N12483" s="70"/>
    </row>
    <row r="12484" spans="4:14">
      <c r="D12484" s="70"/>
      <c r="N12484" s="70"/>
    </row>
    <row r="12485" spans="4:14">
      <c r="D12485" s="70"/>
      <c r="N12485" s="70"/>
    </row>
    <row r="12486" spans="4:14">
      <c r="D12486" s="70"/>
      <c r="N12486" s="70"/>
    </row>
    <row r="12487" spans="4:14">
      <c r="D12487" s="70"/>
      <c r="N12487" s="70"/>
    </row>
    <row r="12488" spans="4:14">
      <c r="D12488" s="70"/>
      <c r="N12488" s="70"/>
    </row>
    <row r="12489" spans="4:14">
      <c r="D12489" s="70"/>
      <c r="N12489" s="70"/>
    </row>
    <row r="12490" spans="4:14">
      <c r="D12490" s="70"/>
      <c r="N12490" s="70"/>
    </row>
    <row r="12491" spans="4:14">
      <c r="D12491" s="70"/>
      <c r="N12491" s="70"/>
    </row>
    <row r="12492" spans="4:14">
      <c r="D12492" s="70"/>
      <c r="N12492" s="70"/>
    </row>
    <row r="12493" spans="4:14">
      <c r="D12493" s="70"/>
      <c r="N12493" s="70"/>
    </row>
    <row r="12494" spans="4:14">
      <c r="D12494" s="70"/>
      <c r="N12494" s="70"/>
    </row>
    <row r="12495" spans="4:14">
      <c r="D12495" s="70"/>
      <c r="N12495" s="70"/>
    </row>
    <row r="12496" spans="4:14">
      <c r="D12496" s="70"/>
      <c r="N12496" s="70"/>
    </row>
    <row r="12497" spans="4:14">
      <c r="D12497" s="70"/>
      <c r="N12497" s="70"/>
    </row>
    <row r="12498" spans="4:14">
      <c r="D12498" s="70"/>
      <c r="N12498" s="70"/>
    </row>
    <row r="12499" spans="4:14">
      <c r="D12499" s="70"/>
      <c r="N12499" s="70"/>
    </row>
    <row r="12500" spans="4:14">
      <c r="D12500" s="70"/>
      <c r="N12500" s="70"/>
    </row>
    <row r="12501" spans="4:14">
      <c r="D12501" s="70"/>
      <c r="N12501" s="70"/>
    </row>
    <row r="12502" spans="4:14">
      <c r="D12502" s="70"/>
      <c r="N12502" s="70"/>
    </row>
    <row r="12503" spans="4:14">
      <c r="D12503" s="70"/>
      <c r="N12503" s="70"/>
    </row>
    <row r="12504" spans="4:14">
      <c r="D12504" s="70"/>
      <c r="N12504" s="70"/>
    </row>
    <row r="12505" spans="4:14">
      <c r="D12505" s="70"/>
      <c r="N12505" s="70"/>
    </row>
    <row r="12506" spans="4:14">
      <c r="D12506" s="70"/>
      <c r="N12506" s="70"/>
    </row>
    <row r="12507" spans="4:14">
      <c r="D12507" s="70"/>
      <c r="N12507" s="70"/>
    </row>
    <row r="12508" spans="4:14">
      <c r="D12508" s="70"/>
      <c r="N12508" s="70"/>
    </row>
    <row r="12509" spans="4:14">
      <c r="D12509" s="70"/>
      <c r="N12509" s="70"/>
    </row>
    <row r="12510" spans="4:14">
      <c r="D12510" s="70"/>
      <c r="N12510" s="70"/>
    </row>
    <row r="12511" spans="4:14">
      <c r="D12511" s="70"/>
      <c r="N12511" s="70"/>
    </row>
    <row r="12512" spans="4:14">
      <c r="D12512" s="70"/>
      <c r="N12512" s="70"/>
    </row>
    <row r="12513" spans="4:14">
      <c r="D12513" s="70"/>
      <c r="N12513" s="70"/>
    </row>
    <row r="12514" spans="4:14">
      <c r="D12514" s="70"/>
      <c r="N12514" s="70"/>
    </row>
    <row r="12515" spans="4:14">
      <c r="D12515" s="70"/>
      <c r="N12515" s="70"/>
    </row>
    <row r="12516" spans="4:14">
      <c r="D12516" s="70"/>
      <c r="N12516" s="70"/>
    </row>
    <row r="12517" spans="4:14">
      <c r="D12517" s="70"/>
      <c r="N12517" s="70"/>
    </row>
    <row r="12518" spans="4:14">
      <c r="D12518" s="70"/>
      <c r="N12518" s="70"/>
    </row>
    <row r="12519" spans="4:14">
      <c r="D12519" s="70"/>
      <c r="N12519" s="70"/>
    </row>
    <row r="12520" spans="4:14">
      <c r="D12520" s="70"/>
      <c r="N12520" s="70"/>
    </row>
    <row r="12521" spans="4:14">
      <c r="D12521" s="70"/>
      <c r="N12521" s="70"/>
    </row>
    <row r="12522" spans="4:14">
      <c r="D12522" s="70"/>
      <c r="N12522" s="70"/>
    </row>
    <row r="12523" spans="4:14">
      <c r="D12523" s="70"/>
      <c r="N12523" s="70"/>
    </row>
    <row r="12524" spans="4:14">
      <c r="D12524" s="70"/>
      <c r="N12524" s="70"/>
    </row>
    <row r="12525" spans="4:14">
      <c r="D12525" s="70"/>
      <c r="N12525" s="70"/>
    </row>
    <row r="12526" spans="4:14">
      <c r="D12526" s="70"/>
      <c r="N12526" s="70"/>
    </row>
    <row r="12527" spans="4:14">
      <c r="D12527" s="70"/>
      <c r="N12527" s="70"/>
    </row>
    <row r="12528" spans="4:14">
      <c r="D12528" s="70"/>
      <c r="N12528" s="70"/>
    </row>
    <row r="12529" spans="4:14">
      <c r="D12529" s="70"/>
      <c r="N12529" s="70"/>
    </row>
    <row r="12530" spans="4:14">
      <c r="D12530" s="70"/>
      <c r="N12530" s="70"/>
    </row>
    <row r="12531" spans="4:14">
      <c r="D12531" s="70"/>
      <c r="N12531" s="70"/>
    </row>
    <row r="12532" spans="4:14">
      <c r="D12532" s="70"/>
      <c r="N12532" s="70"/>
    </row>
    <row r="12533" spans="4:14">
      <c r="D12533" s="70"/>
      <c r="N12533" s="70"/>
    </row>
    <row r="12534" spans="4:14">
      <c r="D12534" s="70"/>
      <c r="N12534" s="70"/>
    </row>
    <row r="12535" spans="4:14">
      <c r="D12535" s="70"/>
      <c r="N12535" s="70"/>
    </row>
    <row r="12536" spans="4:14">
      <c r="D12536" s="70"/>
      <c r="N12536" s="70"/>
    </row>
    <row r="12537" spans="4:14">
      <c r="D12537" s="70"/>
      <c r="N12537" s="70"/>
    </row>
    <row r="12538" spans="4:14">
      <c r="D12538" s="70"/>
      <c r="N12538" s="70"/>
    </row>
    <row r="12539" spans="4:14">
      <c r="D12539" s="70"/>
      <c r="N12539" s="70"/>
    </row>
    <row r="12540" spans="4:14">
      <c r="D12540" s="70"/>
      <c r="N12540" s="70"/>
    </row>
    <row r="12541" spans="4:14">
      <c r="D12541" s="70"/>
      <c r="N12541" s="70"/>
    </row>
    <row r="12542" spans="4:14">
      <c r="D12542" s="70"/>
      <c r="N12542" s="70"/>
    </row>
    <row r="12543" spans="4:14">
      <c r="D12543" s="70"/>
      <c r="N12543" s="70"/>
    </row>
    <row r="12544" spans="4:14">
      <c r="D12544" s="70"/>
      <c r="N12544" s="70"/>
    </row>
    <row r="12545" spans="4:14">
      <c r="D12545" s="70"/>
      <c r="N12545" s="70"/>
    </row>
    <row r="12546" spans="4:14">
      <c r="D12546" s="70"/>
      <c r="N12546" s="70"/>
    </row>
    <row r="12547" spans="4:14">
      <c r="D12547" s="70"/>
      <c r="N12547" s="70"/>
    </row>
    <row r="12548" spans="4:14">
      <c r="D12548" s="70"/>
      <c r="N12548" s="70"/>
    </row>
    <row r="12549" spans="4:14">
      <c r="D12549" s="70"/>
      <c r="N12549" s="70"/>
    </row>
    <row r="12550" spans="4:14">
      <c r="D12550" s="70"/>
      <c r="N12550" s="70"/>
    </row>
    <row r="12551" spans="4:14">
      <c r="D12551" s="70"/>
      <c r="N12551" s="70"/>
    </row>
    <row r="12552" spans="4:14">
      <c r="D12552" s="70"/>
      <c r="N12552" s="70"/>
    </row>
    <row r="12553" spans="4:14">
      <c r="D12553" s="70"/>
      <c r="N12553" s="70"/>
    </row>
    <row r="12554" spans="4:14">
      <c r="D12554" s="70"/>
      <c r="N12554" s="70"/>
    </row>
    <row r="12555" spans="4:14">
      <c r="D12555" s="70"/>
      <c r="N12555" s="70"/>
    </row>
    <row r="12556" spans="4:14">
      <c r="D12556" s="70"/>
      <c r="N12556" s="70"/>
    </row>
    <row r="12557" spans="4:14">
      <c r="D12557" s="70"/>
      <c r="N12557" s="70"/>
    </row>
    <row r="12558" spans="4:14">
      <c r="D12558" s="70"/>
      <c r="N12558" s="70"/>
    </row>
    <row r="12559" spans="4:14">
      <c r="D12559" s="70"/>
      <c r="N12559" s="70"/>
    </row>
    <row r="12560" spans="4:14">
      <c r="D12560" s="70"/>
      <c r="N12560" s="70"/>
    </row>
    <row r="12561" spans="4:14">
      <c r="D12561" s="70"/>
      <c r="N12561" s="70"/>
    </row>
    <row r="12562" spans="4:14">
      <c r="D12562" s="70"/>
      <c r="N12562" s="70"/>
    </row>
    <row r="12563" spans="4:14">
      <c r="D12563" s="70"/>
      <c r="N12563" s="70"/>
    </row>
    <row r="12564" spans="4:14">
      <c r="D12564" s="70"/>
      <c r="N12564" s="70"/>
    </row>
    <row r="12565" spans="4:14">
      <c r="D12565" s="70"/>
      <c r="N12565" s="70"/>
    </row>
    <row r="12566" spans="4:14">
      <c r="D12566" s="70"/>
      <c r="N12566" s="70"/>
    </row>
    <row r="12567" spans="4:14">
      <c r="D12567" s="70"/>
      <c r="N12567" s="70"/>
    </row>
    <row r="12568" spans="4:14">
      <c r="D12568" s="70"/>
      <c r="N12568" s="70"/>
    </row>
    <row r="12569" spans="4:14">
      <c r="D12569" s="70"/>
      <c r="N12569" s="70"/>
    </row>
    <row r="12570" spans="4:14">
      <c r="D12570" s="70"/>
      <c r="N12570" s="70"/>
    </row>
    <row r="12571" spans="4:14">
      <c r="D12571" s="70"/>
      <c r="N12571" s="70"/>
    </row>
    <row r="12572" spans="4:14">
      <c r="D12572" s="70"/>
      <c r="N12572" s="70"/>
    </row>
    <row r="12573" spans="4:14">
      <c r="D12573" s="70"/>
      <c r="N12573" s="70"/>
    </row>
    <row r="12574" spans="4:14">
      <c r="D12574" s="70"/>
      <c r="N12574" s="70"/>
    </row>
    <row r="12575" spans="4:14">
      <c r="D12575" s="70"/>
      <c r="N12575" s="70"/>
    </row>
    <row r="12576" spans="4:14">
      <c r="D12576" s="70"/>
      <c r="N12576" s="70"/>
    </row>
    <row r="12577" spans="4:14">
      <c r="D12577" s="70"/>
      <c r="N12577" s="70"/>
    </row>
    <row r="12578" spans="4:14">
      <c r="D12578" s="70"/>
      <c r="N12578" s="70"/>
    </row>
    <row r="12579" spans="4:14">
      <c r="D12579" s="70"/>
      <c r="N12579" s="70"/>
    </row>
    <row r="12580" spans="4:14">
      <c r="D12580" s="70"/>
      <c r="N12580" s="70"/>
    </row>
    <row r="12581" spans="4:14">
      <c r="D12581" s="70"/>
      <c r="N12581" s="70"/>
    </row>
    <row r="12582" spans="4:14">
      <c r="D12582" s="70"/>
      <c r="N12582" s="70"/>
    </row>
    <row r="12583" spans="4:14">
      <c r="D12583" s="70"/>
      <c r="N12583" s="70"/>
    </row>
    <row r="12584" spans="4:14">
      <c r="D12584" s="70"/>
      <c r="N12584" s="70"/>
    </row>
    <row r="12585" spans="4:14">
      <c r="D12585" s="70"/>
      <c r="N12585" s="70"/>
    </row>
    <row r="12586" spans="4:14">
      <c r="D12586" s="70"/>
      <c r="N12586" s="70"/>
    </row>
    <row r="12587" spans="4:14">
      <c r="D12587" s="70"/>
      <c r="N12587" s="70"/>
    </row>
    <row r="12588" spans="4:14">
      <c r="D12588" s="70"/>
      <c r="N12588" s="70"/>
    </row>
    <row r="12589" spans="4:14">
      <c r="D12589" s="70"/>
      <c r="N12589" s="70"/>
    </row>
    <row r="12590" spans="4:14">
      <c r="D12590" s="70"/>
      <c r="N12590" s="70"/>
    </row>
    <row r="12591" spans="4:14">
      <c r="D12591" s="70"/>
      <c r="N12591" s="70"/>
    </row>
    <row r="12592" spans="4:14">
      <c r="D12592" s="70"/>
      <c r="N12592" s="70"/>
    </row>
    <row r="12593" spans="4:14">
      <c r="D12593" s="70"/>
      <c r="N12593" s="70"/>
    </row>
    <row r="12594" spans="4:14">
      <c r="D12594" s="70"/>
      <c r="N12594" s="70"/>
    </row>
    <row r="12595" spans="4:14">
      <c r="D12595" s="70"/>
      <c r="N12595" s="70"/>
    </row>
    <row r="12596" spans="4:14">
      <c r="D12596" s="70"/>
      <c r="N12596" s="70"/>
    </row>
    <row r="12597" spans="4:14">
      <c r="D12597" s="70"/>
      <c r="N12597" s="70"/>
    </row>
    <row r="12598" spans="4:14">
      <c r="D12598" s="70"/>
      <c r="N12598" s="70"/>
    </row>
    <row r="12599" spans="4:14">
      <c r="D12599" s="70"/>
      <c r="N12599" s="70"/>
    </row>
    <row r="12600" spans="4:14">
      <c r="D12600" s="70"/>
      <c r="N12600" s="70"/>
    </row>
    <row r="12601" spans="4:14">
      <c r="D12601" s="70"/>
      <c r="N12601" s="70"/>
    </row>
    <row r="12602" spans="4:14">
      <c r="D12602" s="70"/>
      <c r="N12602" s="70"/>
    </row>
    <row r="12603" spans="4:14">
      <c r="D12603" s="70"/>
      <c r="N12603" s="70"/>
    </row>
    <row r="12604" spans="4:14">
      <c r="D12604" s="70"/>
      <c r="N12604" s="70"/>
    </row>
    <row r="12605" spans="4:14">
      <c r="D12605" s="70"/>
      <c r="N12605" s="70"/>
    </row>
    <row r="12606" spans="4:14">
      <c r="D12606" s="70"/>
      <c r="N12606" s="70"/>
    </row>
    <row r="12607" spans="4:14">
      <c r="D12607" s="70"/>
      <c r="N12607" s="70"/>
    </row>
    <row r="12608" spans="4:14">
      <c r="D12608" s="70"/>
      <c r="N12608" s="70"/>
    </row>
    <row r="12609" spans="4:14">
      <c r="D12609" s="70"/>
      <c r="N12609" s="70"/>
    </row>
    <row r="12610" spans="4:14">
      <c r="D12610" s="70"/>
      <c r="N12610" s="70"/>
    </row>
    <row r="12611" spans="4:14">
      <c r="D12611" s="70"/>
      <c r="N12611" s="70"/>
    </row>
    <row r="12612" spans="4:14">
      <c r="D12612" s="70"/>
      <c r="N12612" s="70"/>
    </row>
    <row r="12613" spans="4:14">
      <c r="D12613" s="70"/>
      <c r="N12613" s="70"/>
    </row>
    <row r="12614" spans="4:14">
      <c r="D12614" s="70"/>
      <c r="N12614" s="70"/>
    </row>
    <row r="12615" spans="4:14">
      <c r="D12615" s="70"/>
      <c r="N12615" s="70"/>
    </row>
    <row r="12616" spans="4:14">
      <c r="D12616" s="70"/>
      <c r="N12616" s="70"/>
    </row>
    <row r="12617" spans="4:14">
      <c r="D12617" s="70"/>
      <c r="N12617" s="70"/>
    </row>
    <row r="12618" spans="4:14">
      <c r="D12618" s="70"/>
      <c r="N12618" s="70"/>
    </row>
    <row r="12619" spans="4:14">
      <c r="D12619" s="70"/>
      <c r="N12619" s="70"/>
    </row>
    <row r="12620" spans="4:14">
      <c r="D12620" s="70"/>
      <c r="N12620" s="70"/>
    </row>
    <row r="12621" spans="4:14">
      <c r="D12621" s="70"/>
      <c r="N12621" s="70"/>
    </row>
    <row r="12622" spans="4:14">
      <c r="D12622" s="70"/>
      <c r="N12622" s="70"/>
    </row>
    <row r="12623" spans="4:14">
      <c r="D12623" s="70"/>
      <c r="N12623" s="70"/>
    </row>
    <row r="12624" spans="4:14">
      <c r="D12624" s="70"/>
      <c r="N12624" s="70"/>
    </row>
    <row r="12625" spans="4:14">
      <c r="D12625" s="70"/>
      <c r="N12625" s="70"/>
    </row>
    <row r="12626" spans="4:14">
      <c r="D12626" s="70"/>
      <c r="N12626" s="70"/>
    </row>
    <row r="12627" spans="4:14">
      <c r="D12627" s="70"/>
      <c r="N12627" s="70"/>
    </row>
    <row r="12628" spans="4:14">
      <c r="D12628" s="70"/>
      <c r="N12628" s="70"/>
    </row>
    <row r="12629" spans="4:14">
      <c r="D12629" s="70"/>
      <c r="N12629" s="70"/>
    </row>
    <row r="12630" spans="4:14">
      <c r="D12630" s="70"/>
      <c r="N12630" s="70"/>
    </row>
    <row r="12631" spans="4:14">
      <c r="D12631" s="70"/>
      <c r="N12631" s="70"/>
    </row>
    <row r="12632" spans="4:14">
      <c r="D12632" s="70"/>
      <c r="N12632" s="70"/>
    </row>
    <row r="12633" spans="4:14">
      <c r="D12633" s="70"/>
      <c r="N12633" s="70"/>
    </row>
    <row r="12634" spans="4:14">
      <c r="D12634" s="70"/>
      <c r="N12634" s="70"/>
    </row>
    <row r="12635" spans="4:14">
      <c r="D12635" s="70"/>
      <c r="N12635" s="70"/>
    </row>
    <row r="12636" spans="4:14">
      <c r="D12636" s="70"/>
      <c r="N12636" s="70"/>
    </row>
    <row r="12637" spans="4:14">
      <c r="D12637" s="70"/>
      <c r="N12637" s="70"/>
    </row>
    <row r="12638" spans="4:14">
      <c r="D12638" s="70"/>
      <c r="N12638" s="70"/>
    </row>
    <row r="12639" spans="4:14">
      <c r="D12639" s="70"/>
      <c r="N12639" s="70"/>
    </row>
    <row r="12640" spans="4:14">
      <c r="D12640" s="70"/>
      <c r="N12640" s="70"/>
    </row>
    <row r="12641" spans="4:14">
      <c r="D12641" s="70"/>
      <c r="N12641" s="70"/>
    </row>
    <row r="12642" spans="4:14">
      <c r="D12642" s="70"/>
      <c r="N12642" s="70"/>
    </row>
    <row r="12643" spans="4:14">
      <c r="D12643" s="70"/>
      <c r="N12643" s="70"/>
    </row>
    <row r="12644" spans="4:14">
      <c r="D12644" s="70"/>
      <c r="N12644" s="70"/>
    </row>
    <row r="12645" spans="4:14">
      <c r="D12645" s="70"/>
      <c r="N12645" s="70"/>
    </row>
    <row r="12646" spans="4:14">
      <c r="D12646" s="70"/>
      <c r="N12646" s="70"/>
    </row>
    <row r="12647" spans="4:14">
      <c r="D12647" s="70"/>
      <c r="N12647" s="70"/>
    </row>
    <row r="12648" spans="4:14">
      <c r="D12648" s="70"/>
      <c r="N12648" s="70"/>
    </row>
    <row r="12649" spans="4:14">
      <c r="D12649" s="70"/>
      <c r="N12649" s="70"/>
    </row>
    <row r="12650" spans="4:14">
      <c r="D12650" s="70"/>
      <c r="N12650" s="70"/>
    </row>
    <row r="12651" spans="4:14">
      <c r="D12651" s="70"/>
      <c r="N12651" s="70"/>
    </row>
    <row r="12652" spans="4:14">
      <c r="D12652" s="70"/>
      <c r="N12652" s="70"/>
    </row>
    <row r="12653" spans="4:14">
      <c r="D12653" s="70"/>
      <c r="N12653" s="70"/>
    </row>
    <row r="12654" spans="4:14">
      <c r="D12654" s="70"/>
      <c r="N12654" s="70"/>
    </row>
    <row r="12655" spans="4:14">
      <c r="D12655" s="70"/>
      <c r="N12655" s="70"/>
    </row>
    <row r="12656" spans="4:14">
      <c r="D12656" s="70"/>
      <c r="N12656" s="70"/>
    </row>
    <row r="12657" spans="4:14">
      <c r="D12657" s="70"/>
      <c r="N12657" s="70"/>
    </row>
    <row r="12658" spans="4:14">
      <c r="D12658" s="70"/>
      <c r="N12658" s="70"/>
    </row>
    <row r="12659" spans="4:14">
      <c r="D12659" s="70"/>
      <c r="N12659" s="70"/>
    </row>
    <row r="12660" spans="4:14">
      <c r="D12660" s="70"/>
      <c r="N12660" s="70"/>
    </row>
    <row r="12661" spans="4:14">
      <c r="D12661" s="70"/>
      <c r="N12661" s="70"/>
    </row>
    <row r="12662" spans="4:14">
      <c r="D12662" s="70"/>
      <c r="N12662" s="70"/>
    </row>
    <row r="12663" spans="4:14">
      <c r="D12663" s="70"/>
      <c r="N12663" s="70"/>
    </row>
    <row r="12664" spans="4:14">
      <c r="D12664" s="70"/>
      <c r="N12664" s="70"/>
    </row>
    <row r="12665" spans="4:14">
      <c r="D12665" s="70"/>
      <c r="N12665" s="70"/>
    </row>
    <row r="12666" spans="4:14">
      <c r="D12666" s="70"/>
      <c r="N12666" s="70"/>
    </row>
    <row r="12667" spans="4:14">
      <c r="D12667" s="70"/>
      <c r="N12667" s="70"/>
    </row>
    <row r="12668" spans="4:14">
      <c r="D12668" s="70"/>
      <c r="N12668" s="70"/>
    </row>
    <row r="12669" spans="4:14">
      <c r="D12669" s="70"/>
      <c r="N12669" s="70"/>
    </row>
    <row r="12670" spans="4:14">
      <c r="D12670" s="70"/>
      <c r="N12670" s="70"/>
    </row>
    <row r="12671" spans="4:14">
      <c r="D12671" s="70"/>
      <c r="N12671" s="70"/>
    </row>
    <row r="12672" spans="4:14">
      <c r="D12672" s="70"/>
      <c r="N12672" s="70"/>
    </row>
    <row r="12673" spans="4:14">
      <c r="D12673" s="70"/>
      <c r="N12673" s="70"/>
    </row>
    <row r="12674" spans="4:14">
      <c r="D12674" s="70"/>
      <c r="N12674" s="70"/>
    </row>
    <row r="12675" spans="4:14">
      <c r="D12675" s="70"/>
      <c r="N12675" s="70"/>
    </row>
    <row r="12676" spans="4:14">
      <c r="D12676" s="70"/>
      <c r="N12676" s="70"/>
    </row>
    <row r="12677" spans="4:14">
      <c r="D12677" s="70"/>
      <c r="N12677" s="70"/>
    </row>
    <row r="12678" spans="4:14">
      <c r="D12678" s="70"/>
      <c r="N12678" s="70"/>
    </row>
    <row r="12679" spans="4:14">
      <c r="D12679" s="70"/>
      <c r="N12679" s="70"/>
    </row>
    <row r="12680" spans="4:14">
      <c r="D12680" s="70"/>
      <c r="N12680" s="70"/>
    </row>
    <row r="12681" spans="4:14">
      <c r="D12681" s="70"/>
      <c r="N12681" s="70"/>
    </row>
    <row r="12682" spans="4:14">
      <c r="D12682" s="70"/>
      <c r="N12682" s="70"/>
    </row>
    <row r="12683" spans="4:14">
      <c r="D12683" s="70"/>
      <c r="N12683" s="70"/>
    </row>
    <row r="12684" spans="4:14">
      <c r="D12684" s="70"/>
      <c r="N12684" s="70"/>
    </row>
    <row r="12685" spans="4:14">
      <c r="D12685" s="70"/>
      <c r="N12685" s="70"/>
    </row>
    <row r="12686" spans="4:14">
      <c r="D12686" s="70"/>
      <c r="N12686" s="70"/>
    </row>
    <row r="12687" spans="4:14">
      <c r="D12687" s="70"/>
      <c r="N12687" s="70"/>
    </row>
    <row r="12688" spans="4:14">
      <c r="D12688" s="70"/>
      <c r="N12688" s="70"/>
    </row>
    <row r="12689" spans="4:14">
      <c r="D12689" s="70"/>
      <c r="N12689" s="70"/>
    </row>
    <row r="12690" spans="4:14">
      <c r="D12690" s="70"/>
      <c r="N12690" s="70"/>
    </row>
    <row r="12691" spans="4:14">
      <c r="D12691" s="70"/>
      <c r="N12691" s="70"/>
    </row>
    <row r="12692" spans="4:14">
      <c r="D12692" s="70"/>
      <c r="N12692" s="70"/>
    </row>
    <row r="12693" spans="4:14">
      <c r="D12693" s="70"/>
      <c r="N12693" s="70"/>
    </row>
    <row r="12694" spans="4:14">
      <c r="D12694" s="70"/>
      <c r="N12694" s="70"/>
    </row>
    <row r="12695" spans="4:14">
      <c r="D12695" s="70"/>
      <c r="N12695" s="70"/>
    </row>
    <row r="12696" spans="4:14">
      <c r="D12696" s="70"/>
      <c r="N12696" s="70"/>
    </row>
    <row r="12697" spans="4:14">
      <c r="D12697" s="70"/>
      <c r="N12697" s="70"/>
    </row>
    <row r="12698" spans="4:14">
      <c r="D12698" s="70"/>
      <c r="N12698" s="70"/>
    </row>
    <row r="12699" spans="4:14">
      <c r="D12699" s="70"/>
      <c r="N12699" s="70"/>
    </row>
    <row r="12700" spans="4:14">
      <c r="D12700" s="70"/>
      <c r="N12700" s="70"/>
    </row>
    <row r="12701" spans="4:14">
      <c r="D12701" s="70"/>
      <c r="N12701" s="70"/>
    </row>
    <row r="12702" spans="4:14">
      <c r="D12702" s="70"/>
      <c r="N12702" s="70"/>
    </row>
    <row r="12703" spans="4:14">
      <c r="D12703" s="70"/>
      <c r="N12703" s="70"/>
    </row>
    <row r="12704" spans="4:14">
      <c r="D12704" s="70"/>
      <c r="N12704" s="70"/>
    </row>
    <row r="12705" spans="4:14">
      <c r="D12705" s="70"/>
      <c r="N12705" s="70"/>
    </row>
    <row r="12706" spans="4:14">
      <c r="D12706" s="70"/>
      <c r="N12706" s="70"/>
    </row>
    <row r="12707" spans="4:14">
      <c r="D12707" s="70"/>
      <c r="N12707" s="70"/>
    </row>
    <row r="12708" spans="4:14">
      <c r="D12708" s="70"/>
      <c r="N12708" s="70"/>
    </row>
    <row r="12709" spans="4:14">
      <c r="D12709" s="70"/>
      <c r="N12709" s="70"/>
    </row>
    <row r="12710" spans="4:14">
      <c r="D12710" s="70"/>
      <c r="N12710" s="70"/>
    </row>
    <row r="12711" spans="4:14">
      <c r="D12711" s="70"/>
      <c r="N12711" s="70"/>
    </row>
    <row r="12712" spans="4:14">
      <c r="D12712" s="70"/>
      <c r="N12712" s="70"/>
    </row>
    <row r="12713" spans="4:14">
      <c r="D12713" s="70"/>
      <c r="N12713" s="70"/>
    </row>
    <row r="12714" spans="4:14">
      <c r="D12714" s="70"/>
      <c r="N12714" s="70"/>
    </row>
    <row r="12715" spans="4:14">
      <c r="D12715" s="70"/>
      <c r="N12715" s="70"/>
    </row>
    <row r="12716" spans="4:14">
      <c r="D12716" s="70"/>
      <c r="N12716" s="70"/>
    </row>
    <row r="12717" spans="4:14">
      <c r="D12717" s="70"/>
      <c r="N12717" s="70"/>
    </row>
    <row r="12718" spans="4:14">
      <c r="D12718" s="70"/>
      <c r="N12718" s="70"/>
    </row>
    <row r="12719" spans="4:14">
      <c r="D12719" s="70"/>
      <c r="N12719" s="70"/>
    </row>
    <row r="12720" spans="4:14">
      <c r="D12720" s="70"/>
      <c r="N12720" s="70"/>
    </row>
    <row r="12721" spans="4:14">
      <c r="D12721" s="70"/>
      <c r="N12721" s="70"/>
    </row>
    <row r="12722" spans="4:14">
      <c r="D12722" s="70"/>
      <c r="N12722" s="70"/>
    </row>
    <row r="12723" spans="4:14">
      <c r="D12723" s="70"/>
      <c r="N12723" s="70"/>
    </row>
    <row r="12724" spans="4:14">
      <c r="D12724" s="70"/>
      <c r="N12724" s="70"/>
    </row>
    <row r="12725" spans="4:14">
      <c r="D12725" s="70"/>
      <c r="N12725" s="70"/>
    </row>
    <row r="12726" spans="4:14">
      <c r="D12726" s="70"/>
      <c r="N12726" s="70"/>
    </row>
    <row r="12727" spans="4:14">
      <c r="D12727" s="70"/>
      <c r="N12727" s="70"/>
    </row>
    <row r="12728" spans="4:14">
      <c r="D12728" s="70"/>
      <c r="N12728" s="70"/>
    </row>
    <row r="12729" spans="4:14">
      <c r="D12729" s="70"/>
      <c r="N12729" s="70"/>
    </row>
    <row r="12730" spans="4:14">
      <c r="D12730" s="70"/>
      <c r="N12730" s="70"/>
    </row>
    <row r="12731" spans="4:14">
      <c r="D12731" s="70"/>
      <c r="N12731" s="70"/>
    </row>
    <row r="12732" spans="4:14">
      <c r="D12732" s="70"/>
      <c r="N12732" s="70"/>
    </row>
    <row r="12733" spans="4:14">
      <c r="D12733" s="70"/>
      <c r="N12733" s="70"/>
    </row>
    <row r="12734" spans="4:14">
      <c r="D12734" s="70"/>
      <c r="N12734" s="70"/>
    </row>
    <row r="12735" spans="4:14">
      <c r="D12735" s="70"/>
      <c r="N12735" s="70"/>
    </row>
    <row r="12736" spans="4:14">
      <c r="D12736" s="70"/>
      <c r="N12736" s="70"/>
    </row>
    <row r="12737" spans="4:14">
      <c r="D12737" s="70"/>
      <c r="N12737" s="70"/>
    </row>
    <row r="12738" spans="4:14">
      <c r="D12738" s="70"/>
      <c r="N12738" s="70"/>
    </row>
    <row r="12739" spans="4:14">
      <c r="D12739" s="70"/>
      <c r="N12739" s="70"/>
    </row>
    <row r="12740" spans="4:14">
      <c r="D12740" s="70"/>
      <c r="N12740" s="70"/>
    </row>
    <row r="12741" spans="4:14">
      <c r="D12741" s="70"/>
      <c r="N12741" s="70"/>
    </row>
    <row r="12742" spans="4:14">
      <c r="D12742" s="70"/>
      <c r="N12742" s="70"/>
    </row>
    <row r="12743" spans="4:14">
      <c r="D12743" s="70"/>
      <c r="N12743" s="70"/>
    </row>
    <row r="12744" spans="4:14">
      <c r="D12744" s="70"/>
      <c r="N12744" s="70"/>
    </row>
    <row r="12745" spans="4:14">
      <c r="D12745" s="70"/>
      <c r="N12745" s="70"/>
    </row>
    <row r="12746" spans="4:14">
      <c r="D12746" s="70"/>
      <c r="N12746" s="70"/>
    </row>
    <row r="12747" spans="4:14">
      <c r="D12747" s="70"/>
      <c r="N12747" s="70"/>
    </row>
    <row r="12748" spans="4:14">
      <c r="D12748" s="70"/>
      <c r="N12748" s="70"/>
    </row>
    <row r="12749" spans="4:14">
      <c r="D12749" s="70"/>
      <c r="N12749" s="70"/>
    </row>
    <row r="12750" spans="4:14">
      <c r="D12750" s="70"/>
      <c r="N12750" s="70"/>
    </row>
    <row r="12751" spans="4:14">
      <c r="D12751" s="70"/>
      <c r="N12751" s="70"/>
    </row>
    <row r="12752" spans="4:14">
      <c r="D12752" s="70"/>
      <c r="N12752" s="70"/>
    </row>
    <row r="12753" spans="4:14">
      <c r="D12753" s="70"/>
      <c r="N12753" s="70"/>
    </row>
    <row r="12754" spans="4:14">
      <c r="D12754" s="70"/>
      <c r="N12754" s="70"/>
    </row>
    <row r="12755" spans="4:14">
      <c r="D12755" s="70"/>
      <c r="N12755" s="70"/>
    </row>
    <row r="12756" spans="4:14">
      <c r="D12756" s="70"/>
      <c r="N12756" s="70"/>
    </row>
    <row r="12757" spans="4:14">
      <c r="D12757" s="70"/>
      <c r="N12757" s="70"/>
    </row>
    <row r="12758" spans="4:14">
      <c r="D12758" s="70"/>
      <c r="N12758" s="70"/>
    </row>
    <row r="12759" spans="4:14">
      <c r="D12759" s="70"/>
      <c r="N12759" s="70"/>
    </row>
    <row r="12760" spans="4:14">
      <c r="D12760" s="70"/>
      <c r="N12760" s="70"/>
    </row>
    <row r="12761" spans="4:14">
      <c r="D12761" s="70"/>
      <c r="N12761" s="70"/>
    </row>
    <row r="12762" spans="4:14">
      <c r="D12762" s="70"/>
      <c r="N12762" s="70"/>
    </row>
    <row r="12763" spans="4:14">
      <c r="D12763" s="70"/>
      <c r="N12763" s="70"/>
    </row>
    <row r="12764" spans="4:14">
      <c r="D12764" s="70"/>
      <c r="N12764" s="70"/>
    </row>
    <row r="12765" spans="4:14">
      <c r="D12765" s="70"/>
      <c r="N12765" s="70"/>
    </row>
    <row r="12766" spans="4:14">
      <c r="D12766" s="70"/>
      <c r="N12766" s="70"/>
    </row>
    <row r="12767" spans="4:14">
      <c r="D12767" s="70"/>
      <c r="N12767" s="70"/>
    </row>
    <row r="12768" spans="4:14">
      <c r="D12768" s="70"/>
      <c r="N12768" s="70"/>
    </row>
    <row r="12769" spans="4:14">
      <c r="D12769" s="70"/>
      <c r="N12769" s="70"/>
    </row>
    <row r="12770" spans="4:14">
      <c r="D12770" s="70"/>
      <c r="N12770" s="70"/>
    </row>
    <row r="12771" spans="4:14">
      <c r="D12771" s="70"/>
      <c r="N12771" s="70"/>
    </row>
    <row r="12772" spans="4:14">
      <c r="D12772" s="70"/>
      <c r="N12772" s="70"/>
    </row>
    <row r="12773" spans="4:14">
      <c r="D12773" s="70"/>
      <c r="N12773" s="70"/>
    </row>
    <row r="12774" spans="4:14">
      <c r="D12774" s="70"/>
      <c r="N12774" s="70"/>
    </row>
    <row r="12775" spans="4:14">
      <c r="D12775" s="70"/>
      <c r="N12775" s="70"/>
    </row>
    <row r="12776" spans="4:14">
      <c r="D12776" s="70"/>
      <c r="N12776" s="70"/>
    </row>
    <row r="12777" spans="4:14">
      <c r="D12777" s="70"/>
      <c r="N12777" s="70"/>
    </row>
    <row r="12778" spans="4:14">
      <c r="D12778" s="70"/>
      <c r="N12778" s="70"/>
    </row>
    <row r="12779" spans="4:14">
      <c r="D12779" s="70"/>
      <c r="N12779" s="70"/>
    </row>
    <row r="12780" spans="4:14">
      <c r="D12780" s="70"/>
      <c r="N12780" s="70"/>
    </row>
    <row r="12781" spans="4:14">
      <c r="D12781" s="70"/>
      <c r="N12781" s="70"/>
    </row>
    <row r="12782" spans="4:14">
      <c r="D12782" s="70"/>
      <c r="N12782" s="70"/>
    </row>
    <row r="12783" spans="4:14">
      <c r="D12783" s="70"/>
      <c r="N12783" s="70"/>
    </row>
    <row r="12784" spans="4:14">
      <c r="D12784" s="70"/>
      <c r="N12784" s="70"/>
    </row>
    <row r="12785" spans="4:14">
      <c r="D12785" s="70"/>
      <c r="N12785" s="70"/>
    </row>
    <row r="12786" spans="4:14">
      <c r="D12786" s="70"/>
      <c r="N12786" s="70"/>
    </row>
    <row r="12787" spans="4:14">
      <c r="D12787" s="70"/>
      <c r="N12787" s="70"/>
    </row>
    <row r="12788" spans="4:14">
      <c r="D12788" s="70"/>
      <c r="N12788" s="70"/>
    </row>
    <row r="12789" spans="4:14">
      <c r="D12789" s="70"/>
      <c r="N12789" s="70"/>
    </row>
    <row r="12790" spans="4:14">
      <c r="D12790" s="70"/>
      <c r="N12790" s="70"/>
    </row>
    <row r="12791" spans="4:14">
      <c r="D12791" s="70"/>
      <c r="N12791" s="70"/>
    </row>
    <row r="12792" spans="4:14">
      <c r="D12792" s="70"/>
      <c r="N12792" s="70"/>
    </row>
    <row r="12793" spans="4:14">
      <c r="D12793" s="70"/>
      <c r="N12793" s="70"/>
    </row>
    <row r="12794" spans="4:14">
      <c r="D12794" s="70"/>
      <c r="N12794" s="70"/>
    </row>
    <row r="12795" spans="4:14">
      <c r="D12795" s="70"/>
      <c r="N12795" s="70"/>
    </row>
    <row r="12796" spans="4:14">
      <c r="D12796" s="70"/>
      <c r="N12796" s="70"/>
    </row>
    <row r="12797" spans="4:14">
      <c r="D12797" s="70"/>
      <c r="N12797" s="70"/>
    </row>
    <row r="12798" spans="4:14">
      <c r="D12798" s="70"/>
      <c r="N12798" s="70"/>
    </row>
    <row r="12799" spans="4:14">
      <c r="D12799" s="70"/>
      <c r="N12799" s="70"/>
    </row>
    <row r="12800" spans="4:14">
      <c r="D12800" s="70"/>
      <c r="N12800" s="70"/>
    </row>
    <row r="12801" spans="4:14">
      <c r="D12801" s="70"/>
      <c r="N12801" s="70"/>
    </row>
    <row r="12802" spans="4:14">
      <c r="D12802" s="70"/>
      <c r="N12802" s="70"/>
    </row>
    <row r="12803" spans="4:14">
      <c r="D12803" s="70"/>
      <c r="N12803" s="70"/>
    </row>
    <row r="12804" spans="4:14">
      <c r="D12804" s="70"/>
      <c r="N12804" s="70"/>
    </row>
    <row r="12805" spans="4:14">
      <c r="D12805" s="70"/>
      <c r="N12805" s="70"/>
    </row>
    <row r="12806" spans="4:14">
      <c r="D12806" s="70"/>
      <c r="N12806" s="70"/>
    </row>
    <row r="12807" spans="4:14">
      <c r="D12807" s="70"/>
      <c r="N12807" s="70"/>
    </row>
    <row r="12808" spans="4:14">
      <c r="D12808" s="70"/>
      <c r="N12808" s="70"/>
    </row>
    <row r="12809" spans="4:14">
      <c r="D12809" s="70"/>
      <c r="N12809" s="70"/>
    </row>
    <row r="12810" spans="4:14">
      <c r="D12810" s="70"/>
      <c r="N12810" s="70"/>
    </row>
    <row r="12811" spans="4:14">
      <c r="D12811" s="70"/>
      <c r="N12811" s="70"/>
    </row>
    <row r="12812" spans="4:14">
      <c r="D12812" s="70"/>
      <c r="N12812" s="70"/>
    </row>
    <row r="12813" spans="4:14">
      <c r="D12813" s="70"/>
      <c r="N12813" s="70"/>
    </row>
    <row r="12814" spans="4:14">
      <c r="D12814" s="70"/>
      <c r="N12814" s="70"/>
    </row>
    <row r="12815" spans="4:14">
      <c r="D12815" s="70"/>
      <c r="N12815" s="70"/>
    </row>
    <row r="12816" spans="4:14">
      <c r="D12816" s="70"/>
      <c r="N12816" s="70"/>
    </row>
    <row r="12817" spans="4:14">
      <c r="D12817" s="70"/>
      <c r="N12817" s="70"/>
    </row>
    <row r="12818" spans="4:14">
      <c r="D12818" s="70"/>
      <c r="N12818" s="70"/>
    </row>
    <row r="12819" spans="4:14">
      <c r="D12819" s="70"/>
      <c r="N12819" s="70"/>
    </row>
    <row r="12820" spans="4:14">
      <c r="D12820" s="70"/>
      <c r="N12820" s="70"/>
    </row>
    <row r="12821" spans="4:14">
      <c r="D12821" s="70"/>
      <c r="N12821" s="70"/>
    </row>
    <row r="12822" spans="4:14">
      <c r="D12822" s="70"/>
      <c r="N12822" s="70"/>
    </row>
    <row r="12823" spans="4:14">
      <c r="D12823" s="70"/>
      <c r="N12823" s="70"/>
    </row>
    <row r="12824" spans="4:14">
      <c r="D12824" s="70"/>
      <c r="N12824" s="70"/>
    </row>
    <row r="12825" spans="4:14">
      <c r="D12825" s="70"/>
      <c r="N12825" s="70"/>
    </row>
    <row r="12826" spans="4:14">
      <c r="D12826" s="70"/>
      <c r="N12826" s="70"/>
    </row>
    <row r="12827" spans="4:14">
      <c r="D12827" s="70"/>
      <c r="N12827" s="70"/>
    </row>
    <row r="12828" spans="4:14">
      <c r="D12828" s="70"/>
      <c r="N12828" s="70"/>
    </row>
    <row r="12829" spans="4:14">
      <c r="D12829" s="70"/>
      <c r="N12829" s="70"/>
    </row>
    <row r="12830" spans="4:14">
      <c r="D12830" s="70"/>
      <c r="N12830" s="70"/>
    </row>
    <row r="12831" spans="4:14">
      <c r="D12831" s="70"/>
      <c r="N12831" s="70"/>
    </row>
    <row r="12832" spans="4:14">
      <c r="D12832" s="70"/>
      <c r="N12832" s="70"/>
    </row>
    <row r="12833" spans="4:14">
      <c r="D12833" s="70"/>
      <c r="N12833" s="70"/>
    </row>
    <row r="12834" spans="4:14">
      <c r="D12834" s="70"/>
      <c r="N12834" s="70"/>
    </row>
    <row r="12835" spans="4:14">
      <c r="D12835" s="70"/>
      <c r="N12835" s="70"/>
    </row>
    <row r="12836" spans="4:14">
      <c r="D12836" s="70"/>
      <c r="N12836" s="70"/>
    </row>
    <row r="12837" spans="4:14">
      <c r="D12837" s="70"/>
      <c r="N12837" s="70"/>
    </row>
    <row r="12838" spans="4:14">
      <c r="D12838" s="70"/>
      <c r="N12838" s="70"/>
    </row>
    <row r="12839" spans="4:14">
      <c r="D12839" s="70"/>
      <c r="N12839" s="70"/>
    </row>
    <row r="12840" spans="4:14">
      <c r="D12840" s="70"/>
      <c r="N12840" s="70"/>
    </row>
    <row r="12841" spans="4:14">
      <c r="D12841" s="70"/>
      <c r="N12841" s="70"/>
    </row>
    <row r="12842" spans="4:14">
      <c r="D12842" s="70"/>
      <c r="N12842" s="70"/>
    </row>
    <row r="12843" spans="4:14">
      <c r="D12843" s="70"/>
      <c r="N12843" s="70"/>
    </row>
    <row r="12844" spans="4:14">
      <c r="D12844" s="70"/>
      <c r="N12844" s="70"/>
    </row>
    <row r="12845" spans="4:14">
      <c r="D12845" s="70"/>
      <c r="N12845" s="70"/>
    </row>
    <row r="12846" spans="4:14">
      <c r="D12846" s="70"/>
      <c r="N12846" s="70"/>
    </row>
    <row r="12847" spans="4:14">
      <c r="D12847" s="70"/>
      <c r="N12847" s="70"/>
    </row>
    <row r="12848" spans="4:14">
      <c r="D12848" s="70"/>
      <c r="N12848" s="70"/>
    </row>
    <row r="12849" spans="4:14">
      <c r="D12849" s="70"/>
      <c r="N12849" s="70"/>
    </row>
    <row r="12850" spans="4:14">
      <c r="D12850" s="70"/>
      <c r="N12850" s="70"/>
    </row>
    <row r="12851" spans="4:14">
      <c r="D12851" s="70"/>
      <c r="N12851" s="70"/>
    </row>
    <row r="12852" spans="4:14">
      <c r="D12852" s="70"/>
      <c r="N12852" s="70"/>
    </row>
    <row r="12853" spans="4:14">
      <c r="D12853" s="70"/>
      <c r="N12853" s="70"/>
    </row>
    <row r="12854" spans="4:14">
      <c r="D12854" s="70"/>
      <c r="N12854" s="70"/>
    </row>
    <row r="12855" spans="4:14">
      <c r="D12855" s="70"/>
      <c r="N12855" s="70"/>
    </row>
    <row r="12856" spans="4:14">
      <c r="D12856" s="70"/>
      <c r="N12856" s="70"/>
    </row>
    <row r="12857" spans="4:14">
      <c r="D12857" s="70"/>
      <c r="N12857" s="70"/>
    </row>
    <row r="12858" spans="4:14">
      <c r="D12858" s="70"/>
      <c r="N12858" s="70"/>
    </row>
    <row r="12859" spans="4:14">
      <c r="D12859" s="70"/>
      <c r="N12859" s="70"/>
    </row>
    <row r="12860" spans="4:14">
      <c r="D12860" s="70"/>
      <c r="N12860" s="70"/>
    </row>
    <row r="12861" spans="4:14">
      <c r="D12861" s="70"/>
      <c r="N12861" s="70"/>
    </row>
    <row r="12862" spans="4:14">
      <c r="D12862" s="70"/>
      <c r="N12862" s="70"/>
    </row>
    <row r="12863" spans="4:14">
      <c r="D12863" s="70"/>
      <c r="N12863" s="70"/>
    </row>
    <row r="12864" spans="4:14">
      <c r="D12864" s="70"/>
      <c r="N12864" s="70"/>
    </row>
    <row r="12865" spans="4:14">
      <c r="D12865" s="70"/>
      <c r="N12865" s="70"/>
    </row>
    <row r="12866" spans="4:14">
      <c r="D12866" s="70"/>
      <c r="N12866" s="70"/>
    </row>
    <row r="12867" spans="4:14">
      <c r="D12867" s="70"/>
      <c r="N12867" s="70"/>
    </row>
    <row r="12868" spans="4:14">
      <c r="D12868" s="70"/>
      <c r="N12868" s="70"/>
    </row>
    <row r="12869" spans="4:14">
      <c r="D12869" s="70"/>
      <c r="N12869" s="70"/>
    </row>
    <row r="12870" spans="4:14">
      <c r="D12870" s="70"/>
      <c r="N12870" s="70"/>
    </row>
    <row r="12871" spans="4:14">
      <c r="D12871" s="70"/>
      <c r="N12871" s="70"/>
    </row>
    <row r="12872" spans="4:14">
      <c r="D12872" s="70"/>
      <c r="N12872" s="70"/>
    </row>
    <row r="12873" spans="4:14">
      <c r="D12873" s="70"/>
      <c r="N12873" s="70"/>
    </row>
    <row r="12874" spans="4:14">
      <c r="D12874" s="70"/>
      <c r="N12874" s="70"/>
    </row>
    <row r="12875" spans="4:14">
      <c r="D12875" s="70"/>
      <c r="N12875" s="70"/>
    </row>
    <row r="12876" spans="4:14">
      <c r="D12876" s="70"/>
      <c r="N12876" s="70"/>
    </row>
    <row r="12877" spans="4:14">
      <c r="D12877" s="70"/>
      <c r="N12877" s="70"/>
    </row>
    <row r="12878" spans="4:14">
      <c r="D12878" s="70"/>
      <c r="N12878" s="70"/>
    </row>
    <row r="12879" spans="4:14">
      <c r="D12879" s="70"/>
      <c r="N12879" s="70"/>
    </row>
    <row r="12880" spans="4:14">
      <c r="D12880" s="70"/>
      <c r="N12880" s="70"/>
    </row>
    <row r="12881" spans="4:14">
      <c r="D12881" s="70"/>
      <c r="N12881" s="70"/>
    </row>
    <row r="12882" spans="4:14">
      <c r="D12882" s="70"/>
      <c r="N12882" s="70"/>
    </row>
    <row r="12883" spans="4:14">
      <c r="D12883" s="70"/>
      <c r="N12883" s="70"/>
    </row>
    <row r="12884" spans="4:14">
      <c r="D12884" s="70"/>
      <c r="N12884" s="70"/>
    </row>
    <row r="12885" spans="4:14">
      <c r="D12885" s="70"/>
      <c r="N12885" s="70"/>
    </row>
    <row r="12886" spans="4:14">
      <c r="D12886" s="70"/>
      <c r="N12886" s="70"/>
    </row>
    <row r="12887" spans="4:14">
      <c r="D12887" s="70"/>
      <c r="N12887" s="70"/>
    </row>
    <row r="12888" spans="4:14">
      <c r="D12888" s="70"/>
      <c r="N12888" s="70"/>
    </row>
    <row r="12889" spans="4:14">
      <c r="D12889" s="70"/>
      <c r="N12889" s="70"/>
    </row>
    <row r="12890" spans="4:14">
      <c r="D12890" s="70"/>
      <c r="N12890" s="70"/>
    </row>
    <row r="12891" spans="4:14">
      <c r="D12891" s="70"/>
      <c r="N12891" s="70"/>
    </row>
    <row r="12892" spans="4:14">
      <c r="D12892" s="70"/>
      <c r="N12892" s="70"/>
    </row>
    <row r="12893" spans="4:14">
      <c r="D12893" s="70"/>
      <c r="N12893" s="70"/>
    </row>
    <row r="12894" spans="4:14">
      <c r="D12894" s="70"/>
      <c r="N12894" s="70"/>
    </row>
    <row r="12895" spans="4:14">
      <c r="D12895" s="70"/>
      <c r="N12895" s="70"/>
    </row>
    <row r="12896" spans="4:14">
      <c r="D12896" s="70"/>
      <c r="N12896" s="70"/>
    </row>
    <row r="12897" spans="4:14">
      <c r="D12897" s="70"/>
      <c r="N12897" s="70"/>
    </row>
    <row r="12898" spans="4:14">
      <c r="D12898" s="70"/>
      <c r="N12898" s="70"/>
    </row>
    <row r="12899" spans="4:14">
      <c r="D12899" s="70"/>
      <c r="N12899" s="70"/>
    </row>
    <row r="12900" spans="4:14">
      <c r="D12900" s="70"/>
      <c r="N12900" s="70"/>
    </row>
    <row r="12901" spans="4:14">
      <c r="D12901" s="70"/>
      <c r="N12901" s="70"/>
    </row>
    <row r="12902" spans="4:14">
      <c r="D12902" s="70"/>
      <c r="N12902" s="70"/>
    </row>
    <row r="12903" spans="4:14">
      <c r="D12903" s="70"/>
      <c r="N12903" s="70"/>
    </row>
    <row r="12904" spans="4:14">
      <c r="D12904" s="70"/>
      <c r="N12904" s="70"/>
    </row>
    <row r="12905" spans="4:14">
      <c r="D12905" s="70"/>
      <c r="N12905" s="70"/>
    </row>
    <row r="12906" spans="4:14">
      <c r="D12906" s="70"/>
      <c r="N12906" s="70"/>
    </row>
    <row r="12907" spans="4:14">
      <c r="D12907" s="70"/>
      <c r="N12907" s="70"/>
    </row>
    <row r="12908" spans="4:14">
      <c r="D12908" s="70"/>
      <c r="N12908" s="70"/>
    </row>
    <row r="12909" spans="4:14">
      <c r="D12909" s="70"/>
      <c r="N12909" s="70"/>
    </row>
    <row r="12910" spans="4:14">
      <c r="D12910" s="70"/>
      <c r="N12910" s="70"/>
    </row>
    <row r="12911" spans="4:14">
      <c r="D12911" s="70"/>
      <c r="N12911" s="70"/>
    </row>
    <row r="12912" spans="4:14">
      <c r="D12912" s="70"/>
      <c r="N12912" s="70"/>
    </row>
    <row r="12913" spans="4:14">
      <c r="D12913" s="70"/>
      <c r="N12913" s="70"/>
    </row>
    <row r="12914" spans="4:14">
      <c r="D12914" s="70"/>
      <c r="N12914" s="70"/>
    </row>
    <row r="12915" spans="4:14">
      <c r="D12915" s="70"/>
      <c r="N12915" s="70"/>
    </row>
    <row r="12916" spans="4:14">
      <c r="D12916" s="70"/>
      <c r="N12916" s="70"/>
    </row>
    <row r="12917" spans="4:14">
      <c r="D12917" s="70"/>
      <c r="N12917" s="70"/>
    </row>
    <row r="12918" spans="4:14">
      <c r="D12918" s="70"/>
      <c r="N12918" s="70"/>
    </row>
    <row r="12919" spans="4:14">
      <c r="D12919" s="70"/>
      <c r="N12919" s="70"/>
    </row>
    <row r="12920" spans="4:14">
      <c r="D12920" s="70"/>
      <c r="N12920" s="70"/>
    </row>
    <row r="12921" spans="4:14">
      <c r="D12921" s="70"/>
      <c r="N12921" s="70"/>
    </row>
    <row r="12922" spans="4:14">
      <c r="D12922" s="70"/>
      <c r="N12922" s="70"/>
    </row>
    <row r="12923" spans="4:14">
      <c r="D12923" s="70"/>
      <c r="N12923" s="70"/>
    </row>
    <row r="12924" spans="4:14">
      <c r="D12924" s="70"/>
      <c r="N12924" s="70"/>
    </row>
    <row r="12925" spans="4:14">
      <c r="D12925" s="70"/>
      <c r="N12925" s="70"/>
    </row>
    <row r="12926" spans="4:14">
      <c r="D12926" s="70"/>
      <c r="N12926" s="70"/>
    </row>
    <row r="12927" spans="4:14">
      <c r="D12927" s="70"/>
      <c r="N12927" s="70"/>
    </row>
    <row r="12928" spans="4:14">
      <c r="D12928" s="70"/>
      <c r="N12928" s="70"/>
    </row>
    <row r="12929" spans="4:14">
      <c r="D12929" s="70"/>
      <c r="N12929" s="70"/>
    </row>
    <row r="12930" spans="4:14">
      <c r="D12930" s="70"/>
      <c r="N12930" s="70"/>
    </row>
    <row r="12931" spans="4:14">
      <c r="D12931" s="70"/>
      <c r="N12931" s="70"/>
    </row>
    <row r="12932" spans="4:14">
      <c r="D12932" s="70"/>
      <c r="N12932" s="70"/>
    </row>
    <row r="12933" spans="4:14">
      <c r="D12933" s="70"/>
      <c r="N12933" s="70"/>
    </row>
    <row r="12934" spans="4:14">
      <c r="D12934" s="70"/>
      <c r="N12934" s="70"/>
    </row>
    <row r="12935" spans="4:14">
      <c r="D12935" s="70"/>
      <c r="N12935" s="70"/>
    </row>
    <row r="12936" spans="4:14">
      <c r="D12936" s="70"/>
      <c r="N12936" s="70"/>
    </row>
    <row r="12937" spans="4:14">
      <c r="D12937" s="70"/>
      <c r="N12937" s="70"/>
    </row>
    <row r="12938" spans="4:14">
      <c r="D12938" s="70"/>
      <c r="N12938" s="70"/>
    </row>
    <row r="12939" spans="4:14">
      <c r="D12939" s="70"/>
      <c r="N12939" s="70"/>
    </row>
    <row r="12940" spans="4:14">
      <c r="D12940" s="70"/>
      <c r="N12940" s="70"/>
    </row>
    <row r="12941" spans="4:14">
      <c r="D12941" s="70"/>
      <c r="N12941" s="70"/>
    </row>
    <row r="12942" spans="4:14">
      <c r="D12942" s="70"/>
      <c r="N12942" s="70"/>
    </row>
    <row r="12943" spans="4:14">
      <c r="D12943" s="70"/>
      <c r="N12943" s="70"/>
    </row>
    <row r="12944" spans="4:14">
      <c r="D12944" s="70"/>
      <c r="N12944" s="70"/>
    </row>
    <row r="12945" spans="4:14">
      <c r="D12945" s="70"/>
      <c r="N12945" s="70"/>
    </row>
    <row r="12946" spans="4:14">
      <c r="D12946" s="70"/>
      <c r="N12946" s="70"/>
    </row>
    <row r="12947" spans="4:14">
      <c r="D12947" s="70"/>
      <c r="N12947" s="70"/>
    </row>
    <row r="12948" spans="4:14">
      <c r="D12948" s="70"/>
      <c r="N12948" s="70"/>
    </row>
    <row r="12949" spans="4:14">
      <c r="D12949" s="70"/>
      <c r="N12949" s="70"/>
    </row>
    <row r="12950" spans="4:14">
      <c r="D12950" s="70"/>
      <c r="N12950" s="70"/>
    </row>
    <row r="12951" spans="4:14">
      <c r="D12951" s="70"/>
      <c r="N12951" s="70"/>
    </row>
    <row r="12952" spans="4:14">
      <c r="D12952" s="70"/>
      <c r="N12952" s="70"/>
    </row>
    <row r="12953" spans="4:14">
      <c r="D12953" s="70"/>
      <c r="N12953" s="70"/>
    </row>
    <row r="12954" spans="4:14">
      <c r="D12954" s="70"/>
      <c r="N12954" s="70"/>
    </row>
    <row r="12955" spans="4:14">
      <c r="D12955" s="70"/>
      <c r="N12955" s="70"/>
    </row>
    <row r="12956" spans="4:14">
      <c r="D12956" s="70"/>
      <c r="N12956" s="70"/>
    </row>
    <row r="12957" spans="4:14">
      <c r="D12957" s="70"/>
      <c r="N12957" s="70"/>
    </row>
    <row r="12958" spans="4:14">
      <c r="D12958" s="70"/>
      <c r="N12958" s="70"/>
    </row>
    <row r="12959" spans="4:14">
      <c r="D12959" s="70"/>
      <c r="N12959" s="70"/>
    </row>
    <row r="12960" spans="4:14">
      <c r="D12960" s="70"/>
      <c r="N12960" s="70"/>
    </row>
    <row r="12961" spans="4:14">
      <c r="D12961" s="70"/>
      <c r="N12961" s="70"/>
    </row>
    <row r="12962" spans="4:14">
      <c r="D12962" s="70"/>
      <c r="N12962" s="70"/>
    </row>
    <row r="12963" spans="4:14">
      <c r="D12963" s="70"/>
      <c r="N12963" s="70"/>
    </row>
    <row r="12964" spans="4:14">
      <c r="D12964" s="70"/>
      <c r="N12964" s="70"/>
    </row>
    <row r="12965" spans="4:14">
      <c r="D12965" s="70"/>
      <c r="N12965" s="70"/>
    </row>
    <row r="12966" spans="4:14">
      <c r="D12966" s="70"/>
      <c r="N12966" s="70"/>
    </row>
    <row r="12967" spans="4:14">
      <c r="D12967" s="70"/>
      <c r="N12967" s="70"/>
    </row>
    <row r="12968" spans="4:14">
      <c r="D12968" s="70"/>
      <c r="N12968" s="70"/>
    </row>
    <row r="12969" spans="4:14">
      <c r="D12969" s="70"/>
      <c r="N12969" s="70"/>
    </row>
    <row r="12970" spans="4:14">
      <c r="D12970" s="70"/>
      <c r="N12970" s="70"/>
    </row>
    <row r="12971" spans="4:14">
      <c r="D12971" s="70"/>
      <c r="N12971" s="70"/>
    </row>
    <row r="12972" spans="4:14">
      <c r="D12972" s="70"/>
      <c r="N12972" s="70"/>
    </row>
    <row r="12973" spans="4:14">
      <c r="D12973" s="70"/>
      <c r="N12973" s="70"/>
    </row>
    <row r="12974" spans="4:14">
      <c r="D12974" s="70"/>
      <c r="N12974" s="70"/>
    </row>
    <row r="12975" spans="4:14">
      <c r="D12975" s="70"/>
      <c r="N12975" s="70"/>
    </row>
    <row r="12976" spans="4:14">
      <c r="D12976" s="70"/>
      <c r="N12976" s="70"/>
    </row>
    <row r="12977" spans="4:14">
      <c r="D12977" s="70"/>
      <c r="N12977" s="70"/>
    </row>
    <row r="12978" spans="4:14">
      <c r="D12978" s="70"/>
      <c r="N12978" s="70"/>
    </row>
    <row r="12979" spans="4:14">
      <c r="D12979" s="70"/>
      <c r="N12979" s="70"/>
    </row>
    <row r="12980" spans="4:14">
      <c r="D12980" s="70"/>
      <c r="N12980" s="70"/>
    </row>
    <row r="12981" spans="4:14">
      <c r="D12981" s="70"/>
      <c r="N12981" s="70"/>
    </row>
    <row r="12982" spans="4:14">
      <c r="D12982" s="70"/>
      <c r="N12982" s="70"/>
    </row>
    <row r="12983" spans="4:14">
      <c r="D12983" s="70"/>
      <c r="N12983" s="70"/>
    </row>
    <row r="12984" spans="4:14">
      <c r="D12984" s="70"/>
      <c r="N12984" s="70"/>
    </row>
    <row r="12985" spans="4:14">
      <c r="D12985" s="70"/>
      <c r="N12985" s="70"/>
    </row>
    <row r="12986" spans="4:14">
      <c r="D12986" s="70"/>
      <c r="N12986" s="70"/>
    </row>
    <row r="12987" spans="4:14">
      <c r="D12987" s="70"/>
      <c r="N12987" s="70"/>
    </row>
    <row r="12988" spans="4:14">
      <c r="D12988" s="70"/>
      <c r="N12988" s="70"/>
    </row>
    <row r="12989" spans="4:14">
      <c r="D12989" s="70"/>
      <c r="N12989" s="70"/>
    </row>
    <row r="12990" spans="4:14">
      <c r="D12990" s="70"/>
      <c r="N12990" s="70"/>
    </row>
    <row r="12991" spans="4:14">
      <c r="D12991" s="70"/>
      <c r="N12991" s="70"/>
    </row>
    <row r="12992" spans="4:14">
      <c r="D12992" s="70"/>
      <c r="N12992" s="70"/>
    </row>
    <row r="12993" spans="4:14">
      <c r="D12993" s="70"/>
      <c r="N12993" s="70"/>
    </row>
    <row r="12994" spans="4:14">
      <c r="D12994" s="70"/>
      <c r="N12994" s="70"/>
    </row>
    <row r="12995" spans="4:14">
      <c r="D12995" s="70"/>
      <c r="N12995" s="70"/>
    </row>
    <row r="12996" spans="4:14">
      <c r="D12996" s="70"/>
      <c r="N12996" s="70"/>
    </row>
    <row r="12997" spans="4:14">
      <c r="D12997" s="70"/>
      <c r="N12997" s="70"/>
    </row>
    <row r="12998" spans="4:14">
      <c r="D12998" s="70"/>
      <c r="N12998" s="70"/>
    </row>
    <row r="12999" spans="4:14">
      <c r="D12999" s="70"/>
      <c r="N12999" s="70"/>
    </row>
    <row r="13000" spans="4:14">
      <c r="D13000" s="70"/>
      <c r="N13000" s="70"/>
    </row>
    <row r="13001" spans="4:14">
      <c r="D13001" s="70"/>
      <c r="N13001" s="70"/>
    </row>
    <row r="13002" spans="4:14">
      <c r="D13002" s="70"/>
      <c r="N13002" s="70"/>
    </row>
    <row r="13003" spans="4:14">
      <c r="D13003" s="70"/>
      <c r="N13003" s="70"/>
    </row>
    <row r="13004" spans="4:14">
      <c r="D13004" s="70"/>
      <c r="N13004" s="70"/>
    </row>
    <row r="13005" spans="4:14">
      <c r="D13005" s="70"/>
      <c r="N13005" s="70"/>
    </row>
    <row r="13006" spans="4:14">
      <c r="D13006" s="70"/>
      <c r="N13006" s="70"/>
    </row>
    <row r="13007" spans="4:14">
      <c r="D13007" s="70"/>
      <c r="N13007" s="70"/>
    </row>
    <row r="13008" spans="4:14">
      <c r="D13008" s="70"/>
      <c r="N13008" s="70"/>
    </row>
    <row r="13009" spans="4:14">
      <c r="D13009" s="70"/>
      <c r="N13009" s="70"/>
    </row>
    <row r="13010" spans="4:14">
      <c r="D13010" s="70"/>
      <c r="N13010" s="70"/>
    </row>
    <row r="13011" spans="4:14">
      <c r="D13011" s="70"/>
      <c r="N13011" s="70"/>
    </row>
    <row r="13012" spans="4:14">
      <c r="D13012" s="70"/>
      <c r="N13012" s="70"/>
    </row>
    <row r="13013" spans="4:14">
      <c r="D13013" s="70"/>
      <c r="N13013" s="70"/>
    </row>
    <row r="13014" spans="4:14">
      <c r="D13014" s="70"/>
      <c r="N13014" s="70"/>
    </row>
    <row r="13015" spans="4:14">
      <c r="D13015" s="70"/>
      <c r="N13015" s="70"/>
    </row>
    <row r="13016" spans="4:14">
      <c r="D13016" s="70"/>
      <c r="N13016" s="70"/>
    </row>
    <row r="13017" spans="4:14">
      <c r="D13017" s="70"/>
      <c r="N13017" s="70"/>
    </row>
    <row r="13018" spans="4:14">
      <c r="D13018" s="70"/>
      <c r="N13018" s="70"/>
    </row>
    <row r="13019" spans="4:14">
      <c r="D13019" s="70"/>
      <c r="N13019" s="70"/>
    </row>
    <row r="13020" spans="4:14">
      <c r="D13020" s="70"/>
      <c r="N13020" s="70"/>
    </row>
    <row r="13021" spans="4:14">
      <c r="D13021" s="70"/>
      <c r="N13021" s="70"/>
    </row>
    <row r="13022" spans="4:14">
      <c r="D13022" s="70"/>
      <c r="N13022" s="70"/>
    </row>
    <row r="13023" spans="4:14">
      <c r="D13023" s="70"/>
      <c r="N13023" s="70"/>
    </row>
    <row r="13024" spans="4:14">
      <c r="D13024" s="70"/>
      <c r="N13024" s="70"/>
    </row>
    <row r="13025" spans="4:14">
      <c r="D13025" s="70"/>
      <c r="N13025" s="70"/>
    </row>
    <row r="13026" spans="4:14">
      <c r="D13026" s="70"/>
      <c r="N13026" s="70"/>
    </row>
    <row r="13027" spans="4:14">
      <c r="D13027" s="70"/>
      <c r="N13027" s="70"/>
    </row>
    <row r="13028" spans="4:14">
      <c r="D13028" s="70"/>
      <c r="N13028" s="70"/>
    </row>
    <row r="13029" spans="4:14">
      <c r="D13029" s="70"/>
      <c r="N13029" s="70"/>
    </row>
    <row r="13030" spans="4:14">
      <c r="D13030" s="70"/>
      <c r="N13030" s="70"/>
    </row>
    <row r="13031" spans="4:14">
      <c r="D13031" s="70"/>
      <c r="N13031" s="70"/>
    </row>
    <row r="13032" spans="4:14">
      <c r="D13032" s="70"/>
      <c r="N13032" s="70"/>
    </row>
    <row r="13033" spans="4:14">
      <c r="D13033" s="70"/>
      <c r="N13033" s="70"/>
    </row>
    <row r="13034" spans="4:14">
      <c r="D13034" s="70"/>
      <c r="N13034" s="70"/>
    </row>
    <row r="13035" spans="4:14">
      <c r="D13035" s="70"/>
      <c r="N13035" s="70"/>
    </row>
    <row r="13036" spans="4:14">
      <c r="D13036" s="70"/>
      <c r="N13036" s="70"/>
    </row>
    <row r="13037" spans="4:14">
      <c r="D13037" s="70"/>
      <c r="N13037" s="70"/>
    </row>
    <row r="13038" spans="4:14">
      <c r="D13038" s="70"/>
      <c r="N13038" s="70"/>
    </row>
    <row r="13039" spans="4:14">
      <c r="D13039" s="70"/>
      <c r="N13039" s="70"/>
    </row>
    <row r="13040" spans="4:14">
      <c r="D13040" s="70"/>
      <c r="N13040" s="70"/>
    </row>
    <row r="13041" spans="4:14">
      <c r="D13041" s="70"/>
      <c r="N13041" s="70"/>
    </row>
    <row r="13042" spans="4:14">
      <c r="D13042" s="70"/>
      <c r="N13042" s="70"/>
    </row>
    <row r="13043" spans="4:14">
      <c r="D13043" s="70"/>
      <c r="N13043" s="70"/>
    </row>
    <row r="13044" spans="4:14">
      <c r="D13044" s="70"/>
      <c r="N13044" s="70"/>
    </row>
    <row r="13045" spans="4:14">
      <c r="D13045" s="70"/>
      <c r="N13045" s="70"/>
    </row>
    <row r="13046" spans="4:14">
      <c r="D13046" s="70"/>
      <c r="N13046" s="70"/>
    </row>
    <row r="13047" spans="4:14">
      <c r="D13047" s="70"/>
      <c r="N13047" s="70"/>
    </row>
    <row r="13048" spans="4:14">
      <c r="D13048" s="70"/>
      <c r="N13048" s="70"/>
    </row>
    <row r="13049" spans="4:14">
      <c r="D13049" s="70"/>
      <c r="N13049" s="70"/>
    </row>
    <row r="13050" spans="4:14">
      <c r="D13050" s="70"/>
      <c r="N13050" s="70"/>
    </row>
    <row r="13051" spans="4:14">
      <c r="D13051" s="70"/>
      <c r="N13051" s="70"/>
    </row>
    <row r="13052" spans="4:14">
      <c r="D13052" s="70"/>
      <c r="N13052" s="70"/>
    </row>
    <row r="13053" spans="4:14">
      <c r="D13053" s="70"/>
      <c r="N13053" s="70"/>
    </row>
    <row r="13054" spans="4:14">
      <c r="D13054" s="70"/>
      <c r="N13054" s="70"/>
    </row>
    <row r="13055" spans="4:14">
      <c r="D13055" s="70"/>
      <c r="N13055" s="70"/>
    </row>
    <row r="13056" spans="4:14">
      <c r="D13056" s="70"/>
      <c r="N13056" s="70"/>
    </row>
    <row r="13057" spans="4:14">
      <c r="D13057" s="70"/>
      <c r="N13057" s="70"/>
    </row>
    <row r="13058" spans="4:14">
      <c r="D13058" s="70"/>
      <c r="N13058" s="70"/>
    </row>
    <row r="13059" spans="4:14">
      <c r="D13059" s="70"/>
      <c r="N13059" s="70"/>
    </row>
    <row r="13060" spans="4:14">
      <c r="D13060" s="70"/>
      <c r="N13060" s="70"/>
    </row>
    <row r="13061" spans="4:14">
      <c r="D13061" s="70"/>
      <c r="N13061" s="70"/>
    </row>
    <row r="13062" spans="4:14">
      <c r="D13062" s="70"/>
      <c r="N13062" s="70"/>
    </row>
    <row r="13063" spans="4:14">
      <c r="D13063" s="70"/>
      <c r="N13063" s="70"/>
    </row>
    <row r="13064" spans="4:14">
      <c r="D13064" s="70"/>
      <c r="N13064" s="70"/>
    </row>
    <row r="13065" spans="4:14">
      <c r="D13065" s="70"/>
      <c r="N13065" s="70"/>
    </row>
    <row r="13066" spans="4:14">
      <c r="D13066" s="70"/>
      <c r="N13066" s="70"/>
    </row>
    <row r="13067" spans="4:14">
      <c r="D13067" s="70"/>
      <c r="N13067" s="70"/>
    </row>
    <row r="13068" spans="4:14">
      <c r="D13068" s="70"/>
      <c r="N13068" s="70"/>
    </row>
    <row r="13069" spans="4:14">
      <c r="D13069" s="70"/>
      <c r="N13069" s="70"/>
    </row>
    <row r="13070" spans="4:14">
      <c r="D13070" s="70"/>
      <c r="N13070" s="70"/>
    </row>
    <row r="13071" spans="4:14">
      <c r="D13071" s="70"/>
      <c r="N13071" s="70"/>
    </row>
    <row r="13072" spans="4:14">
      <c r="D13072" s="70"/>
      <c r="N13072" s="70"/>
    </row>
    <row r="13073" spans="4:14">
      <c r="D13073" s="70"/>
      <c r="N13073" s="70"/>
    </row>
    <row r="13074" spans="4:14">
      <c r="D13074" s="70"/>
      <c r="N13074" s="70"/>
    </row>
    <row r="13075" spans="4:14">
      <c r="D13075" s="70"/>
      <c r="N13075" s="70"/>
    </row>
    <row r="13076" spans="4:14">
      <c r="D13076" s="70"/>
      <c r="N13076" s="70"/>
    </row>
    <row r="13077" spans="4:14">
      <c r="D13077" s="70"/>
      <c r="N13077" s="70"/>
    </row>
    <row r="13078" spans="4:14">
      <c r="D13078" s="70"/>
      <c r="N13078" s="70"/>
    </row>
    <row r="13079" spans="4:14">
      <c r="D13079" s="70"/>
      <c r="N13079" s="70"/>
    </row>
    <row r="13080" spans="4:14">
      <c r="D13080" s="70"/>
      <c r="N13080" s="70"/>
    </row>
    <row r="13081" spans="4:14">
      <c r="D13081" s="70"/>
      <c r="N13081" s="70"/>
    </row>
    <row r="13082" spans="4:14">
      <c r="D13082" s="70"/>
      <c r="N13082" s="70"/>
    </row>
    <row r="13083" spans="4:14">
      <c r="D13083" s="70"/>
      <c r="N13083" s="70"/>
    </row>
    <row r="13084" spans="4:14">
      <c r="D13084" s="70"/>
      <c r="N13084" s="70"/>
    </row>
    <row r="13085" spans="4:14">
      <c r="D13085" s="70"/>
      <c r="N13085" s="70"/>
    </row>
    <row r="13086" spans="4:14">
      <c r="D13086" s="70"/>
      <c r="N13086" s="70"/>
    </row>
    <row r="13087" spans="4:14">
      <c r="D13087" s="70"/>
      <c r="N13087" s="70"/>
    </row>
    <row r="13088" spans="4:14">
      <c r="D13088" s="70"/>
      <c r="N13088" s="70"/>
    </row>
    <row r="13089" spans="4:14">
      <c r="D13089" s="70"/>
      <c r="N13089" s="70"/>
    </row>
    <row r="13090" spans="4:14">
      <c r="D13090" s="70"/>
      <c r="N13090" s="70"/>
    </row>
    <row r="13091" spans="4:14">
      <c r="D13091" s="70"/>
      <c r="N13091" s="70"/>
    </row>
    <row r="13092" spans="4:14">
      <c r="D13092" s="70"/>
      <c r="N13092" s="70"/>
    </row>
    <row r="13093" spans="4:14">
      <c r="D13093" s="70"/>
      <c r="N13093" s="70"/>
    </row>
    <row r="13094" spans="4:14">
      <c r="D13094" s="70"/>
      <c r="N13094" s="70"/>
    </row>
    <row r="13095" spans="4:14">
      <c r="D13095" s="70"/>
      <c r="N13095" s="70"/>
    </row>
    <row r="13096" spans="4:14">
      <c r="D13096" s="70"/>
      <c r="N13096" s="70"/>
    </row>
    <row r="13097" spans="4:14">
      <c r="D13097" s="70"/>
      <c r="N13097" s="70"/>
    </row>
    <row r="13098" spans="4:14">
      <c r="D13098" s="70"/>
      <c r="N13098" s="70"/>
    </row>
    <row r="13099" spans="4:14">
      <c r="D13099" s="70"/>
      <c r="N13099" s="70"/>
    </row>
    <row r="13100" spans="4:14">
      <c r="D13100" s="70"/>
      <c r="N13100" s="70"/>
    </row>
    <row r="13101" spans="4:14">
      <c r="D13101" s="70"/>
      <c r="N13101" s="70"/>
    </row>
    <row r="13102" spans="4:14">
      <c r="D13102" s="70"/>
      <c r="N13102" s="70"/>
    </row>
    <row r="13103" spans="4:14">
      <c r="D13103" s="70"/>
      <c r="N13103" s="70"/>
    </row>
    <row r="13104" spans="4:14">
      <c r="D13104" s="70"/>
      <c r="N13104" s="70"/>
    </row>
    <row r="13105" spans="4:14">
      <c r="D13105" s="70"/>
      <c r="N13105" s="70"/>
    </row>
    <row r="13106" spans="4:14">
      <c r="D13106" s="70"/>
      <c r="N13106" s="70"/>
    </row>
    <row r="13107" spans="4:14">
      <c r="D13107" s="70"/>
      <c r="N13107" s="70"/>
    </row>
    <row r="13108" spans="4:14">
      <c r="D13108" s="70"/>
      <c r="N13108" s="70"/>
    </row>
    <row r="13109" spans="4:14">
      <c r="D13109" s="70"/>
      <c r="N13109" s="70"/>
    </row>
    <row r="13110" spans="4:14">
      <c r="D13110" s="70"/>
      <c r="N13110" s="70"/>
    </row>
    <row r="13111" spans="4:14">
      <c r="D13111" s="70"/>
      <c r="N13111" s="70"/>
    </row>
    <row r="13112" spans="4:14">
      <c r="D13112" s="70"/>
      <c r="N13112" s="70"/>
    </row>
    <row r="13113" spans="4:14">
      <c r="D13113" s="70"/>
      <c r="N13113" s="70"/>
    </row>
    <row r="13114" spans="4:14">
      <c r="D13114" s="70"/>
      <c r="N13114" s="70"/>
    </row>
    <row r="13115" spans="4:14">
      <c r="D13115" s="70"/>
      <c r="N13115" s="70"/>
    </row>
    <row r="13116" spans="4:14">
      <c r="D13116" s="70"/>
      <c r="N13116" s="70"/>
    </row>
    <row r="13117" spans="4:14">
      <c r="D13117" s="70"/>
      <c r="N13117" s="70"/>
    </row>
    <row r="13118" spans="4:14">
      <c r="D13118" s="70"/>
      <c r="N13118" s="70"/>
    </row>
    <row r="13119" spans="4:14">
      <c r="D13119" s="70"/>
      <c r="N13119" s="70"/>
    </row>
  </sheetData>
  <autoFilter ref="CA5:CD5"/>
  <conditionalFormatting sqref="CA6:CD201">
    <cfRule type="cellIs" dxfId="0" priority="1" operator="equal">
      <formula>FALSE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E7911134F331468D27912E0ABAA0E2" ma:contentTypeVersion="0" ma:contentTypeDescription="Create a new document." ma:contentTypeScope="" ma:versionID="e604e522ae8f28db049f8c0c684ed5a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D99A356-5EE5-43D2-A07B-84A83E022AF7}">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E8289F79-163B-4BD4-9470-442D6EF52401}">
  <ds:schemaRefs>
    <ds:schemaRef ds:uri="http://schemas.microsoft.com/sharepoint/v3/contenttype/forms"/>
  </ds:schemaRefs>
</ds:datastoreItem>
</file>

<file path=customXml/itemProps3.xml><?xml version="1.0" encoding="utf-8"?>
<ds:datastoreItem xmlns:ds="http://schemas.openxmlformats.org/officeDocument/2006/customXml" ds:itemID="{3133E63D-3658-4EEF-82BE-5DD75CF46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SCG Measure List</vt:lpstr>
      <vt:lpstr>Submitted Workpapers</vt:lpstr>
      <vt:lpstr>E3 Measure Data</vt:lpstr>
    </vt:vector>
  </TitlesOfParts>
  <Company>Southern California Edison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Tseng, Chingchia</dc:creator>
  <cp:lastModifiedBy>MUrrea</cp:lastModifiedBy>
  <dcterms:created xsi:type="dcterms:W3CDTF">2012-06-21T20:10:54Z</dcterms:created>
  <dcterms:modified xsi:type="dcterms:W3CDTF">2012-09-05T23:14:29Z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0x010100B3E7911134F331468D27912E0ABAA0E2</vt:lpwstr>
  </property>
</Properties>
</file>